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<sst xmlns="http://schemas.openxmlformats.org/spreadsheetml/2006/main" count="504" uniqueCount="305">
  <si>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</si>
  <si>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</si>
  <si>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</si>
  <si>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</si>
  <si>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</si>
  <si>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</si>
  <si>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</si>
  <si>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</si>
  <si>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</si>
  <si>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</si>
  <si>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</si>
  <si>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</si>
  <si>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</si>
  <si>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</si>
  <si>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</si>
  <si>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</si>
  <si>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</si>
  <si>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</si>
  <si>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</si>
  <si>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</si>
  <si>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</si>
  <si>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</si>
  <si>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</si>
  <si>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</si>
  <si>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</si>
  <si>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</si>
  <si>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</si>
  <si>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</si>
  <si>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</si>
  <si>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</si>
  <si>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</si>
  <si>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</si>
  <si>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معدل السعر السابق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</si>
  <si>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</si>
  <si>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</si>
  <si>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</si>
  <si>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</si>
  <si>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</si>
  <si>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</si>
  <si>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</si>
  <si>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</si>
  <si>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</si>
  <si>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</si>
  <si>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</si>
  <si>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</si>
  <si>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</si>
  <si>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</si>
  <si>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</si>
  <si>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</si>
  <si>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</si>
  <si>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</si>
  <si>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</si>
  <si>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المشروبات الغازية الشمالية (INSD)</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</si>
  <si>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</si>
  <si>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</si>
  <si>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</si>
  <si>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</si>
  <si>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</si>
  <si>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</si>
  <si>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</si>
  <si>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</si>
  <si>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</si>
  <si>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</si>
  <si>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</si>
  <si>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</si>
  <si>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</si>
  <si>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</si>
  <si>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</si>
  <si>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</si>
  <si>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</si>
  <si>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</si>
  <si>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</si>
  <si>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</si>
  <si>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</si>
  <si>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</si>
  <si>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</si>
  <si>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</si>
  <si>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</si>
  <si>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الخازر لانتاج المواد الانشائية</t>
  </si>
  <si>
    <t>IKHC</t>
  </si>
  <si>
    <t xml:space="preserve">مصرف اشور </t>
  </si>
  <si>
    <t>BASH</t>
  </si>
  <si>
    <t xml:space="preserve">المصرف الاهلي </t>
  </si>
  <si>
    <t>BNOI</t>
  </si>
  <si>
    <t xml:space="preserve">اسماك الشرق الاوسط </t>
  </si>
  <si>
    <t>AMEF</t>
  </si>
  <si>
    <t>بغداد لتجارة وخدمات السيارات (SBMC)</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</si>
  <si>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</si>
  <si>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</si>
  <si>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</si>
  <si>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</si>
  <si>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</si>
  <si>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</si>
  <si>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</si>
  <si>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</si>
  <si>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</si>
  <si>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</si>
  <si>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</si>
  <si>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</si>
  <si>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</si>
  <si>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ITLI</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</si>
  <si>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</si>
  <si>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</si>
  <si>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</si>
  <si>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</si>
  <si>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</si>
  <si>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</si>
  <si>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</si>
  <si>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</si>
  <si>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</si>
  <si>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</si>
  <si>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</si>
  <si>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</si>
  <si>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</si>
  <si>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</si>
  <si>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</si>
  <si>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</si>
  <si>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</si>
  <si>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</si>
  <si>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</si>
  <si>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</si>
  <si>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</si>
  <si>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</si>
  <si>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</si>
  <si>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</si>
  <si>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</si>
  <si>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</si>
  <si>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</si>
  <si>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</si>
  <si>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</si>
  <si>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</si>
  <si>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</si>
  <si>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</si>
  <si>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</si>
  <si>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</si>
  <si>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</si>
  <si>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</si>
  <si>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</si>
  <si>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</si>
  <si>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</si>
  <si>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</si>
  <si>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</si>
  <si>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</si>
  <si>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</si>
  <si>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 xml:space="preserve">الهلال الصناعيه </t>
  </si>
  <si>
    <t>IHLI</t>
  </si>
  <si>
    <t>مصرف الاتحاد العراقي</t>
  </si>
  <si>
    <t>BUOI</t>
  </si>
  <si>
    <t>البادية للنقل العام</t>
  </si>
  <si>
    <t>SBAG</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</si>
  <si>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(5.750) دينار.</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</si>
  <si>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</si>
  <si>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</si>
  <si>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</si>
  <si>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</si>
  <si>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</si>
  <si>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</si>
  <si>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</si>
  <si>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</si>
  <si>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</si>
  <si>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</si>
  <si>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</si>
  <si>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</si>
  <si>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</si>
  <si>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</si>
  <si>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</si>
  <si>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</si>
  <si>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</si>
  <si>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</si>
  <si>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</si>
  <si>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</si>
  <si>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</si>
  <si>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</si>
  <si>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</si>
  <si>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</si>
  <si>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</si>
  <si>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</si>
  <si>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</si>
  <si>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</si>
  <si>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</si>
  <si>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</si>
  <si>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</si>
  <si>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</si>
  <si>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الصناعات الخفيفة</t>
  </si>
  <si>
    <t>بغداد لمواد التغليف</t>
  </si>
  <si>
    <t>IBPM</t>
  </si>
  <si>
    <t>مصرف دجلة والفرات</t>
  </si>
  <si>
    <t>BDFD</t>
  </si>
  <si>
    <t>سما بغداد للتحويل المالي (MTSB)</t>
  </si>
  <si>
    <t xml:space="preserve">الخير للاستثمار المالي </t>
  </si>
  <si>
    <t>VKHF</t>
  </si>
  <si>
    <t>قررت الهيئة العامة المنعقدة بتاريخ 2015/12/15 زيادة  رأسمال الشركة  بنسبة (10%) وفق المادة (55/ثانيا) من قانون الشركات</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</si>
  <si>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</si>
  <si>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</si>
  <si>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</si>
  <si>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</si>
  <si>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</si>
  <si>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الرابطة المالية للتحويل المالي </t>
  </si>
  <si>
    <t>MTRA</t>
  </si>
  <si>
    <t xml:space="preserve">مصرف دار السلام </t>
  </si>
  <si>
    <t>BDSI</t>
  </si>
  <si>
    <t>مصرف المنصور</t>
  </si>
  <si>
    <t>BMNS</t>
  </si>
  <si>
    <t>صناعة وتجارة الكارتون</t>
  </si>
  <si>
    <t>IICM</t>
  </si>
  <si>
    <t>ايقاف تداول</t>
  </si>
  <si>
    <t>فندق اشور</t>
  </si>
  <si>
    <t>HASH</t>
  </si>
  <si>
    <t xml:space="preserve">مصرف الموصل </t>
  </si>
  <si>
    <t>BMFI</t>
  </si>
  <si>
    <t xml:space="preserve">مصرف عبر العراق </t>
  </si>
  <si>
    <t>BTRI</t>
  </si>
  <si>
    <t>المصرف التجاري (BCOI)</t>
  </si>
  <si>
    <t>دعت الشركة مساهميها الى مراجعه مقر المصرف  لاجل استلام ارباحهم لعام2014 اعتبارا من يوم الاثنين 2016/4/4.</t>
  </si>
  <si>
    <t>الموصل لمدن الالعاب والاستثمارات السياحية (SMOF)</t>
  </si>
  <si>
    <t xml:space="preserve">العراقية لانتاج البذور (AISP) </t>
  </si>
  <si>
    <t xml:space="preserve">العراقية للتحويل المالي (MTIR) </t>
  </si>
  <si>
    <t xml:space="preserve">الحديثة للانتاج الحيواني (AMAP) </t>
  </si>
  <si>
    <t>بغداد للمشروبات الغازية</t>
  </si>
  <si>
    <t>IBSD</t>
  </si>
  <si>
    <t>العراقية لتصنيع وتسويق التمور(IIDP)</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</si>
  <si>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بغداد لخدمات السيارات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(المشروبات الغازية الشمالية ، المواد الانشائية الحديثة ، صناعة الاثاث المنزلي ، الفلوجة للمواد الانشائية ، الموصل لمدن الالعاب )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</si>
  <si>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</si>
  <si>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</si>
  <si>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الشركة لاجل استلام شهادة الاسهم الخاصة وارباح لعام2013 مستصحبين معهم شهادة الاسهم السابقة مع هوية الاحوال المدنية او شهادة الجنسية العراقية .</t>
  </si>
  <si>
    <t>دعت الشركة مساهميها الى مراجعه مقر المصرف لاجل استلام صكوك الارباح لعام 2015 بنسبة 6% من رأس المال اعتبارا من الاحد 2016/4/24.</t>
  </si>
  <si>
    <t>مصرف المنصور(BMNS)</t>
  </si>
  <si>
    <t>الوطنية للاستثمارات السياحية(HNTI)</t>
  </si>
  <si>
    <t>مجموع قطاع الزراعة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</si>
  <si>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</si>
  <si>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 xml:space="preserve">النخبة للمقاولات العامة (SNUC) </t>
  </si>
  <si>
    <t>HTVM</t>
  </si>
  <si>
    <t>سد الموصل السياحة</t>
  </si>
  <si>
    <t>المؤتمن للتحويل المالي(MTMT)</t>
  </si>
  <si>
    <t>العربية المتحدة للتحويل المالي(MTUA)</t>
  </si>
  <si>
    <t>الوئام للاستثمار المالي</t>
  </si>
  <si>
    <t>VWIF</t>
  </si>
  <si>
    <t>مصرف بغداد (BBOB)</t>
  </si>
  <si>
    <t>تم ايقاف التداول اعتبارا من جلسة 2012/8/5 لعدم تقديم الافصاح السنوي للسنوات (2012،2011،2010 ،2013، 2014) ولعدم تقديم الافصاح الفصلي للفصول (الاول والثاني والثالث) لعام 2014 والفصل (الاول والثاني والثالث )  لعام 2015، سعر الاغلاق  (1.690)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</si>
  <si>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</si>
  <si>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</si>
  <si>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</si>
  <si>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</si>
  <si>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</si>
  <si>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</si>
  <si>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</si>
  <si>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</si>
  <si>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</si>
  <si>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</si>
  <si>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دار السلام للتأمين</t>
  </si>
  <si>
    <t>NDSA</t>
  </si>
  <si>
    <t>الخاتم للاتصالات(TZNI)</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</si>
  <si>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</si>
  <si>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</si>
  <si>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</si>
  <si>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</si>
  <si>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المصرف الاهلي (BNOI)</t>
  </si>
  <si>
    <t>تم ايقاف تداول اعتبارا من جلسة 2013/10/2 لعدم تقديم الافصاح الفصلي للفصل (الثاني والثالث) لعام 2013 والفصل الاول لعام  2014 والفصل الاول والثاني والثالث لعام 2015 ولعدم تقديم الافصاح السنوي لعامي( 2013 و 2014) وعلى الشركة تقديم تقرير من رئيس مجلس الادارة حول الوضع الاجمالي للشركة كونها من المناطق الساخنة، سعر الاغلاق بلغ (0.350) دينار.</t>
  </si>
  <si>
    <t xml:space="preserve">المعمورة العقارية (SMRI) </t>
  </si>
  <si>
    <t>سيعقد اجتماع الهيئة العامة يوم الخميس 2016/5/19 الساعة العاشرة صباحا في مقر الشركة لمناقشة الحسابات الختامية لعام 2015 والمصادقة عليها , ومناقشة ارباح عام 2015 , وتم ايقاف التداول اعتبارا من جلسة 2016/5/16.</t>
  </si>
  <si>
    <t>سيعقد اجتماع الهيئة العامة يوم الخميس 2016/5/26 الساعة العاشرة صباحا في فندق بغداد لمناقشة الحسابات الختامية لعام 2015 والمصادقة عليها , واقرار مقسوم الارباح , وانتخاب مجلس ادارة جديد  ,  وسيتم ايقاف التداول اعتبارا من جلسة 2016/5/23.</t>
  </si>
  <si>
    <t>الاستثمارات السياحية</t>
  </si>
  <si>
    <t xml:space="preserve">الكندي لللقاحات البيطرية </t>
  </si>
  <si>
    <t>مجموع السوق الثاني</t>
  </si>
  <si>
    <t>مجموع السوقين</t>
  </si>
  <si>
    <t>عقد اجتماع الهيئة العامة يوم الاحد 2016/5/15 الساعة العاشرة صباحا في المركز الثقافي النفطي  لمناقشة الحسابات الختامية لعام 2014 والمصادقة عليها , واقرار مقسوم الارباح لعام2014 ومناقشة العجز المتراكم , وتم ايقاف التداول اعتبارا من جلسة 2016/5/10.</t>
  </si>
  <si>
    <t>عقد اجتماع الهيئة العامة يوم الاثنين 2016/5/16 الساعة العاشرة صباحا في اربيل / فندق اربيل الدولي  لمناقشة الحسابات الختامية لعام 2015 والمصادقة عليها , واقرار مقسوم الارباح لعام2015 ,وتم ايقاف التداول اعتبارا من جلسة 2016/5/11.</t>
  </si>
  <si>
    <t xml:space="preserve">جلسة الاربعاء 2016/5/18  </t>
  </si>
  <si>
    <t>نشرة التداول في السوق النظامي رقم (94)</t>
  </si>
  <si>
    <t>نشرة التداول في السوق الثاني رقم (31)</t>
  </si>
  <si>
    <t>نشرة الشركات غير المتداولة للسوق الثاني في سوق العراق للاوراق المالية لجلسة الاربعاء الموافق 2016/5/18</t>
  </si>
  <si>
    <t>نشرة الشركات غير المتداولة للسوق النظامي في سوق العراق للاوراق المالية لجلسة الاربعاء الموافق 2016/5/18</t>
  </si>
  <si>
    <t>نشرة الشركات المتوقفة عن التداول بقرار من هيئة الاوراق المالية لجلسة الاربعاء الموافق 2016/5/18</t>
  </si>
  <si>
    <t>اخبار الشركات المساهمة المدرجة  في سوق العراق للاوراق المالية لجلسة يوم الاربعاء الموافق 2016/5/18</t>
  </si>
  <si>
    <t>تم غلق الاكتتاب  اعتبارا من يوم الاحد 2016/5/16على كامل الاسهم المطروحة البالغة (55) مليار سهم .</t>
  </si>
  <si>
    <t>سيعقد اجتماع الهيئة العامة يوم الاثنين 2016/5/23 الساعة العاشرة صباحا في المركز الثقافي النفطي لمناقشة الحسابات الختامية لعام 2015 والمصادقة عليها , واقرار مقسوم الارباح , وزيادة رأسمال الشركة وفق المادة (55/ ثانيا) ,  وتم ايقاف التداول اعتبارا من جلسة 2016/5/18.</t>
  </si>
  <si>
    <t>احداث جوهرية</t>
  </si>
  <si>
    <t>ارتفع سعر سهم شركة مصرف دار السلام   لجلستين متاليتين بما يقارب الحد الاعلى المسموح به لتغير السعر  لجلستي 5/17 و2016/5/18 وسيتم ايقاف التداول على اسهم الشركة اعتبارا من جلسة 2016/5/19 في حال عدم ورود اجابة الشركة على كتاب الاستفسار المرسل من السوق عن الاحداث الجوهرية  التي ادت الى ارتفاع سعر السهم وحسب تعليمات هيئة الاوراق المالية.</t>
  </si>
  <si>
    <t>ارتفع سعر سهم شركة مصرف الموصل  لجلستين متاليتين بما يقارب الحد الاعلى المسموح به لتغير السعر لجلستي 5/17 و2016/5/18وسيتم ايقاف التداول على اسهم الشركة اعتبارا من جلسة 2016/5/19 في حال عدم ورود اجابة الشركة على كتاب الاستفسار المرسل من السوق عن الاحداث الجوهرية  التي ادت الى ارتفاع سعر السهم وحسب تعليمات هيئة الاوراق المالية.</t>
  </si>
  <si>
    <t>ارتفع سعر سهم شركة مصرف التجاري  لجلستين متاليتين بما يقارب الحد الاعلى المسموح به لتغير السعر لجلستي 5/17 و2016/5/18وسيتم ايقاف التداول على اسهم الشركة اعتبارا من جلسة 2016/5/19 في حال عدم ورود اجابة الشركة على كتاب الاستفسار المرسل من السوق عن الاحداث الجوهرية  التي ادت الى ارتفاع سعر السهم وحسب تعليمات هيئة الاوراق المالية.</t>
  </si>
  <si>
    <t>مجموع  قطاع الصناعة</t>
  </si>
  <si>
    <t>بلغ الرقم القياسي العام (530.560) نقطة مرتفعا بنسبة (1.24%)</t>
  </si>
  <si>
    <t xml:space="preserve">جلسة الاربعاء 2016/5/18 </t>
  </si>
  <si>
    <t>نشرة  تداول الاسهم المشتراة لغير العراقيين في السوق النظامي</t>
  </si>
  <si>
    <t>المصرف التجاري العراقي</t>
  </si>
  <si>
    <t xml:space="preserve">المصرف الاهلي العراقي </t>
  </si>
  <si>
    <t xml:space="preserve">مصرف الاتحاد العراقي </t>
  </si>
  <si>
    <t>مصرف اشور</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</si>
  <si>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</si>
  <si>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</si>
  <si>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</si>
  <si>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</si>
  <si>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مصرف الاستثمار العراقي </t>
  </si>
  <si>
    <t xml:space="preserve">مصرف الأئتمان العراقي </t>
  </si>
  <si>
    <t xml:space="preserve">مصرف الخليج التجاري </t>
  </si>
  <si>
    <t xml:space="preserve">قطاع الصناعة </t>
  </si>
  <si>
    <t>المنصور للصناعات الدوائية</t>
  </si>
  <si>
    <t xml:space="preserve">بغداد للمشروبات الغازية </t>
  </si>
  <si>
    <t>الصناعات الكيمياوية والبلاستيكية</t>
  </si>
  <si>
    <t xml:space="preserve">مجموع قطاع الصناعة </t>
  </si>
  <si>
    <t xml:space="preserve">قطاع الفنادق والسياحة </t>
  </si>
  <si>
    <t xml:space="preserve">فنادق عشتار </t>
  </si>
  <si>
    <t xml:space="preserve">فندق بابل </t>
  </si>
  <si>
    <t>فندق المنصور</t>
  </si>
  <si>
    <t xml:space="preserve">مجموع قطاع الفنادق والسياحة </t>
  </si>
</sst>
</file>

<file path=xl/styles.xml><?xml version="1.0" encoding="utf-8"?>
<styleSheet xmlns="http://schemas.openxmlformats.org/spreadsheetml/2006/main">
  <numFmts count="34">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s>
  <fonts count="97">
    <font>
      <sz val="11"/>
      <color theme="1"/>
      <name val="Calibri"/>
      <family val="2"/>
    </font>
    <font>
      <sz val="11"/>
      <color indexed="8"/>
      <name val="Arial"/>
      <family val="2"/>
    </font>
    <font>
      <sz val="10"/>
      <name val="Arial"/>
      <family val="2"/>
    </font>
    <font>
      <b/>
      <sz val="18"/>
      <color indexed="18"/>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3"/>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1.5"/>
      <color indexed="56"/>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b/>
      <sz val="13"/>
      <color indexed="17"/>
      <name val="Arial"/>
      <family val="2"/>
    </font>
    <font>
      <b/>
      <sz val="12"/>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FF0000"/>
      <name val="Arial"/>
      <family val="2"/>
    </font>
    <font>
      <b/>
      <sz val="11"/>
      <color rgb="FF002060"/>
      <name val="Arial"/>
      <family val="2"/>
    </font>
    <font>
      <sz val="11"/>
      <color rgb="FF002060"/>
      <name val="Calibri"/>
      <family val="2"/>
    </font>
    <font>
      <b/>
      <sz val="12"/>
      <color rgb="FF002060"/>
      <name val="Arial"/>
      <family val="2"/>
    </font>
    <font>
      <b/>
      <sz val="12"/>
      <color rgb="FF002060"/>
      <name val="Calibri"/>
      <family val="2"/>
    </font>
    <font>
      <b/>
      <sz val="13"/>
      <color rgb="FF002060"/>
      <name val="Arial"/>
      <family val="2"/>
    </font>
    <font>
      <sz val="14"/>
      <color theme="1"/>
      <name val="Calibri"/>
      <family val="2"/>
    </font>
    <font>
      <b/>
      <sz val="13"/>
      <color theme="1"/>
      <name val="Calibri"/>
      <family val="2"/>
    </font>
    <font>
      <b/>
      <sz val="12"/>
      <color theme="1"/>
      <name val="Calibri"/>
      <family val="2"/>
    </font>
    <font>
      <b/>
      <sz val="13"/>
      <color rgb="FFFF0000"/>
      <name val="Calibri"/>
      <family val="2"/>
    </font>
    <font>
      <b/>
      <sz val="11.5"/>
      <color rgb="FF002060"/>
      <name val="Arial"/>
      <family val="2"/>
    </font>
    <font>
      <sz val="12"/>
      <color theme="1"/>
      <name val="Calibri"/>
      <family val="2"/>
    </font>
    <font>
      <b/>
      <sz val="10"/>
      <color rgb="FF002060"/>
      <name val="Arial"/>
      <family val="2"/>
    </font>
    <font>
      <b/>
      <sz val="13"/>
      <color rgb="FF002060"/>
      <name val="Calibri"/>
      <family val="2"/>
    </font>
    <font>
      <b/>
      <sz val="14"/>
      <color theme="1"/>
      <name val="Calibri"/>
      <family val="2"/>
    </font>
    <font>
      <sz val="13"/>
      <color theme="1"/>
      <name val="Calibri"/>
      <family val="2"/>
    </font>
    <font>
      <sz val="14"/>
      <color rgb="FF002060"/>
      <name val="Arial"/>
      <family val="2"/>
    </font>
    <font>
      <b/>
      <sz val="13"/>
      <color rgb="FF00B050"/>
      <name val="Arial"/>
      <family val="2"/>
    </font>
    <font>
      <b/>
      <sz val="14"/>
      <color rgb="FF002060"/>
      <name val="Arial"/>
      <family val="2"/>
    </font>
    <font>
      <b/>
      <sz val="12"/>
      <color theme="0"/>
      <name val="Arial Narrow"/>
      <family val="2"/>
    </font>
    <font>
      <b/>
      <sz val="16"/>
      <color rgb="FF002060"/>
      <name val="Arial"/>
      <family val="2"/>
    </font>
    <font>
      <b/>
      <sz val="11"/>
      <color rgb="FF00206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top style="thin"/>
      <bottom style="thin"/>
    </border>
    <border>
      <left style="thin">
        <color theme="1"/>
      </left>
      <right style="thin">
        <color theme="1"/>
      </right>
      <top style="thin">
        <color theme="1"/>
      </top>
      <bottom style="thin">
        <color theme="1"/>
      </bottom>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7" fillId="25"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7" fillId="1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7" fillId="1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7" fillId="31"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7" fillId="33"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7" fillId="35"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7"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7" fillId="29"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7" fillId="3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7"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8" fillId="5" borderId="0" applyNumberFormat="0" applyBorder="0" applyAlignment="0" applyProtection="0"/>
    <xf numFmtId="0" fontId="59" fillId="45" borderId="1" applyNumberFormat="0" applyAlignment="0" applyProtection="0"/>
    <xf numFmtId="0" fontId="59" fillId="45" borderId="1" applyNumberFormat="0" applyAlignment="0" applyProtection="0"/>
    <xf numFmtId="0" fontId="9" fillId="46" borderId="2" applyNumberFormat="0" applyAlignment="0" applyProtection="0"/>
    <xf numFmtId="0" fontId="60" fillId="47" borderId="3" applyNumberFormat="0" applyAlignment="0" applyProtection="0"/>
    <xf numFmtId="0" fontId="60"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0" borderId="0" applyNumberFormat="0" applyFill="0" applyBorder="0" applyAlignment="0" applyProtection="0"/>
    <xf numFmtId="0" fontId="63" fillId="49" borderId="0" applyNumberFormat="0" applyBorder="0" applyAlignment="0" applyProtection="0"/>
    <xf numFmtId="0" fontId="63" fillId="49" borderId="0" applyNumberFormat="0" applyBorder="0" applyAlignment="0" applyProtection="0"/>
    <xf numFmtId="0" fontId="12" fillId="7" borderId="0" applyNumberFormat="0" applyBorder="0" applyAlignment="0" applyProtection="0"/>
    <xf numFmtId="0" fontId="64" fillId="0" borderId="5" applyNumberFormat="0" applyFill="0" applyAlignment="0" applyProtection="0"/>
    <xf numFmtId="0" fontId="64" fillId="0" borderId="5" applyNumberFormat="0" applyFill="0" applyAlignment="0" applyProtection="0"/>
    <xf numFmtId="0" fontId="13" fillId="0" borderId="6"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14" fillId="0" borderId="8"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15" fillId="0" borderId="1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8" fillId="50" borderId="1" applyNumberFormat="0" applyAlignment="0" applyProtection="0"/>
    <xf numFmtId="0" fontId="68" fillId="50" borderId="1" applyNumberFormat="0" applyAlignment="0" applyProtection="0"/>
    <xf numFmtId="0" fontId="16" fillId="13" borderId="2" applyNumberFormat="0" applyAlignment="0" applyProtection="0"/>
    <xf numFmtId="0" fontId="69" fillId="0" borderId="11" applyNumberFormat="0" applyFill="0" applyAlignment="0" applyProtection="0"/>
    <xf numFmtId="0" fontId="69" fillId="0" borderId="11" applyNumberFormat="0" applyFill="0" applyAlignment="0" applyProtection="0"/>
    <xf numFmtId="0" fontId="17" fillId="0" borderId="12" applyNumberFormat="0" applyFill="0" applyAlignment="0" applyProtection="0"/>
    <xf numFmtId="0" fontId="70" fillId="51" borderId="0" applyNumberFormat="0" applyBorder="0" applyAlignment="0" applyProtection="0"/>
    <xf numFmtId="0" fontId="70" fillId="51" borderId="0" applyNumberFormat="0" applyBorder="0" applyAlignment="0" applyProtection="0"/>
    <xf numFmtId="0" fontId="18" fillId="5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1" fillId="45" borderId="15" applyNumberFormat="0" applyAlignment="0" applyProtection="0"/>
    <xf numFmtId="0" fontId="71"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73" fillId="0" borderId="17" applyNumberFormat="0" applyFill="0" applyAlignment="0" applyProtection="0"/>
    <xf numFmtId="0" fontId="73" fillId="0" borderId="17" applyNumberFormat="0" applyFill="0" applyAlignment="0" applyProtection="0"/>
    <xf numFmtId="0" fontId="21" fillId="0" borderId="18"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2" fillId="0" borderId="0" applyNumberFormat="0" applyFill="0" applyBorder="0" applyAlignment="0" applyProtection="0"/>
  </cellStyleXfs>
  <cellXfs count="129">
    <xf numFmtId="0" fontId="0" fillId="0" borderId="0" xfId="0" applyFont="1" applyAlignment="1">
      <alignment/>
    </xf>
    <xf numFmtId="0" fontId="3" fillId="0" borderId="0" xfId="326" applyFont="1" applyAlignment="1">
      <alignment vertical="center"/>
      <protection/>
    </xf>
    <xf numFmtId="0" fontId="4" fillId="0" borderId="0" xfId="326" applyFont="1" applyAlignment="1">
      <alignment vertical="center"/>
      <protection/>
    </xf>
    <xf numFmtId="0" fontId="5" fillId="0" borderId="0" xfId="326" applyFont="1" applyAlignment="1">
      <alignment vertical="center"/>
      <protection/>
    </xf>
    <xf numFmtId="3" fontId="0" fillId="0" borderId="0" xfId="0" applyNumberFormat="1" applyAlignment="1">
      <alignment/>
    </xf>
    <xf numFmtId="3" fontId="5"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81" fontId="75" fillId="0" borderId="0" xfId="326" applyNumberFormat="1" applyFont="1" applyAlignment="1">
      <alignment vertical="center" wrapText="1"/>
      <protection/>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326" applyFont="1" applyAlignment="1">
      <alignment vertical="center"/>
      <protection/>
    </xf>
    <xf numFmtId="0" fontId="0" fillId="0" borderId="0" xfId="0" applyAlignment="1">
      <alignment vertical="center"/>
    </xf>
    <xf numFmtId="3" fontId="0" fillId="0" borderId="0" xfId="0" applyNumberFormat="1" applyAlignment="1">
      <alignment vertical="center"/>
    </xf>
    <xf numFmtId="0" fontId="79" fillId="0" borderId="0" xfId="0" applyFont="1" applyAlignment="1">
      <alignment horizontal="right" vertical="center"/>
    </xf>
    <xf numFmtId="181" fontId="78" fillId="0" borderId="0" xfId="326" applyNumberFormat="1" applyFont="1" applyAlignment="1">
      <alignment horizontal="right" vertical="center"/>
      <protection/>
    </xf>
    <xf numFmtId="0" fontId="78" fillId="0" borderId="0" xfId="326" applyFont="1" applyAlignment="1">
      <alignment horizontal="right" vertical="center"/>
      <protection/>
    </xf>
    <xf numFmtId="0" fontId="78" fillId="0" borderId="0" xfId="326" applyFont="1" applyAlignment="1">
      <alignment vertical="center" wrapText="1"/>
      <protection/>
    </xf>
    <xf numFmtId="0" fontId="77" fillId="0" borderId="0" xfId="0" applyFont="1" applyAlignment="1">
      <alignment vertical="center"/>
    </xf>
    <xf numFmtId="0" fontId="80" fillId="0" borderId="0" xfId="0" applyFont="1" applyAlignment="1">
      <alignment vertical="center"/>
    </xf>
    <xf numFmtId="3" fontId="78" fillId="0" borderId="0" xfId="0" applyNumberFormat="1" applyFont="1" applyBorder="1" applyAlignment="1">
      <alignment horizontal="right" vertical="center"/>
    </xf>
    <xf numFmtId="0" fontId="78" fillId="0" borderId="0" xfId="0" applyFont="1" applyAlignment="1">
      <alignment vertical="center"/>
    </xf>
    <xf numFmtId="0" fontId="78" fillId="0" borderId="0" xfId="326" applyFont="1" applyBorder="1" applyAlignment="1">
      <alignment horizontal="right" vertical="center"/>
      <protection/>
    </xf>
    <xf numFmtId="3" fontId="78" fillId="0" borderId="0" xfId="0" applyNumberFormat="1" applyFont="1" applyAlignment="1">
      <alignment vertical="center"/>
    </xf>
    <xf numFmtId="0" fontId="81" fillId="0" borderId="0" xfId="0" applyFont="1" applyAlignment="1">
      <alignment/>
    </xf>
    <xf numFmtId="0" fontId="78" fillId="0" borderId="19" xfId="0" applyFont="1" applyBorder="1" applyAlignment="1">
      <alignment vertical="center" wrapText="1"/>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74" fillId="0" borderId="0" xfId="0" applyFont="1" applyAlignment="1">
      <alignment/>
    </xf>
    <xf numFmtId="0" fontId="74" fillId="0" borderId="0" xfId="0" applyFont="1" applyAlignment="1">
      <alignment vertical="center"/>
    </xf>
    <xf numFmtId="3" fontId="74" fillId="0" borderId="0" xfId="0" applyNumberFormat="1" applyFont="1" applyAlignment="1">
      <alignment vertical="center"/>
    </xf>
    <xf numFmtId="0" fontId="85" fillId="0" borderId="19" xfId="0" applyFont="1" applyBorder="1" applyAlignment="1">
      <alignment vertical="center" wrapText="1"/>
    </xf>
    <xf numFmtId="0" fontId="85" fillId="0" borderId="21" xfId="0" applyFont="1" applyBorder="1" applyAlignment="1">
      <alignment vertical="center" wrapText="1"/>
    </xf>
    <xf numFmtId="0" fontId="86" fillId="0" borderId="0" xfId="0" applyFont="1" applyAlignment="1">
      <alignment/>
    </xf>
    <xf numFmtId="0" fontId="87" fillId="0" borderId="0" xfId="0" applyFont="1" applyFill="1" applyBorder="1" applyAlignment="1">
      <alignment vertical="center"/>
    </xf>
    <xf numFmtId="0" fontId="77" fillId="0" borderId="0" xfId="0" applyFont="1" applyBorder="1" applyAlignment="1">
      <alignment/>
    </xf>
    <xf numFmtId="0" fontId="80" fillId="0" borderId="19" xfId="0" applyFont="1" applyBorder="1" applyAlignment="1">
      <alignment vertical="center" wrapText="1"/>
    </xf>
    <xf numFmtId="181" fontId="88" fillId="0" borderId="19" xfId="0" applyNumberFormat="1" applyFont="1" applyBorder="1" applyAlignment="1">
      <alignment horizontal="right" vertical="center" wrapText="1"/>
    </xf>
    <xf numFmtId="181" fontId="80" fillId="0" borderId="19" xfId="0" applyNumberFormat="1" applyFont="1" applyBorder="1" applyAlignment="1">
      <alignment horizontal="right" vertical="center" wrapText="1"/>
    </xf>
    <xf numFmtId="181" fontId="80" fillId="0" borderId="19" xfId="0" applyNumberFormat="1" applyFont="1" applyBorder="1" applyAlignment="1">
      <alignment horizontal="right" vertical="center" wrapText="1"/>
    </xf>
    <xf numFmtId="0" fontId="89" fillId="0" borderId="0" xfId="0" applyFont="1" applyAlignment="1">
      <alignment/>
    </xf>
    <xf numFmtId="0" fontId="90" fillId="0" borderId="0" xfId="0" applyFont="1" applyAlignment="1">
      <alignment/>
    </xf>
    <xf numFmtId="0" fontId="91" fillId="0" borderId="22" xfId="144" applyFont="1" applyBorder="1" applyAlignment="1">
      <alignment horizontal="center" vertical="center"/>
      <protection/>
    </xf>
    <xf numFmtId="0" fontId="91" fillId="0" borderId="22" xfId="144" applyFont="1" applyBorder="1" applyAlignment="1">
      <alignment horizontal="center" vertical="center" wrapText="1"/>
      <protection/>
    </xf>
    <xf numFmtId="180" fontId="91" fillId="0" borderId="22" xfId="144" applyNumberFormat="1" applyFont="1" applyBorder="1" applyAlignment="1">
      <alignment horizontal="center" vertical="center"/>
      <protection/>
    </xf>
    <xf numFmtId="0" fontId="78" fillId="0" borderId="0" xfId="144" applyFont="1" applyBorder="1" applyAlignment="1">
      <alignment vertical="center"/>
      <protection/>
    </xf>
    <xf numFmtId="181" fontId="78" fillId="0" borderId="19" xfId="0" applyNumberFormat="1" applyFont="1" applyBorder="1" applyAlignment="1">
      <alignment horizontal="right" vertical="center" wrapText="1"/>
    </xf>
    <xf numFmtId="0" fontId="80" fillId="0" borderId="19" xfId="0" applyFont="1" applyBorder="1" applyAlignment="1">
      <alignment vertical="center" wrapText="1"/>
    </xf>
    <xf numFmtId="181" fontId="78" fillId="0" borderId="19" xfId="0" applyNumberFormat="1" applyFont="1" applyBorder="1" applyAlignment="1">
      <alignment horizontal="right" vertical="center" wrapText="1"/>
    </xf>
    <xf numFmtId="0" fontId="78" fillId="0" borderId="19" xfId="0" applyFont="1" applyFill="1" applyBorder="1" applyAlignment="1">
      <alignment vertical="center"/>
    </xf>
    <xf numFmtId="181" fontId="78" fillId="0" borderId="19" xfId="0" applyNumberFormat="1" applyFont="1" applyBorder="1" applyAlignment="1">
      <alignment horizontal="center" vertical="center"/>
    </xf>
    <xf numFmtId="0" fontId="78" fillId="0" borderId="22" xfId="144" applyFont="1" applyBorder="1" applyAlignment="1">
      <alignment vertical="center"/>
      <protection/>
    </xf>
    <xf numFmtId="4" fontId="78" fillId="0" borderId="19" xfId="0" applyNumberFormat="1" applyFont="1" applyBorder="1" applyAlignment="1">
      <alignment horizontal="center" vertical="center"/>
    </xf>
    <xf numFmtId="0" fontId="78" fillId="0" borderId="19" xfId="0" applyFont="1" applyBorder="1" applyAlignment="1">
      <alignment horizontal="center" vertical="center"/>
    </xf>
    <xf numFmtId="3" fontId="78" fillId="0" borderId="19" xfId="0" applyNumberFormat="1" applyFont="1" applyBorder="1" applyAlignment="1">
      <alignment horizontal="right" vertical="center"/>
    </xf>
    <xf numFmtId="181" fontId="78" fillId="0" borderId="19" xfId="0" applyNumberFormat="1" applyFont="1" applyBorder="1" applyAlignment="1">
      <alignment horizontal="right" vertical="center" wrapText="1"/>
    </xf>
    <xf numFmtId="3" fontId="87" fillId="0" borderId="23" xfId="0" applyNumberFormat="1" applyFont="1" applyBorder="1" applyAlignment="1">
      <alignment horizontal="right" vertical="center"/>
    </xf>
    <xf numFmtId="0" fontId="76" fillId="55" borderId="19" xfId="144" applyFont="1" applyFill="1" applyBorder="1" applyAlignment="1">
      <alignment horizontal="center" vertical="center"/>
      <protection/>
    </xf>
    <xf numFmtId="0" fontId="76" fillId="55" borderId="19" xfId="144" applyFont="1" applyFill="1" applyBorder="1" applyAlignment="1">
      <alignment horizontal="center" vertical="center" wrapText="1"/>
      <protection/>
    </xf>
    <xf numFmtId="4" fontId="92" fillId="0" borderId="0" xfId="326" applyNumberFormat="1" applyFont="1" applyAlignment="1">
      <alignment vertical="center" wrapText="1"/>
      <protection/>
    </xf>
    <xf numFmtId="0" fontId="24" fillId="0" borderId="0" xfId="0" applyFont="1" applyAlignment="1">
      <alignment vertical="center"/>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24" fillId="0" borderId="24" xfId="144" applyFont="1" applyFill="1" applyBorder="1" applyAlignment="1">
      <alignment horizontal="right" vertical="center"/>
      <protection/>
    </xf>
    <xf numFmtId="0" fontId="24" fillId="0" borderId="24" xfId="144" applyFont="1" applyFill="1" applyBorder="1" applyAlignment="1">
      <alignment horizontal="left" vertical="center"/>
      <protection/>
    </xf>
    <xf numFmtId="3" fontId="24" fillId="0" borderId="25" xfId="144" applyNumberFormat="1" applyFont="1" applyFill="1" applyBorder="1" applyAlignment="1">
      <alignment horizontal="center" vertical="center"/>
      <protection/>
    </xf>
    <xf numFmtId="0" fontId="81" fillId="0" borderId="0" xfId="0" applyFont="1" applyAlignment="1">
      <alignment/>
    </xf>
    <xf numFmtId="0" fontId="24" fillId="55" borderId="24" xfId="0" applyFont="1" applyFill="1" applyBorder="1" applyAlignment="1">
      <alignment horizontal="center" vertical="center"/>
    </xf>
    <xf numFmtId="0" fontId="24" fillId="55" borderId="24" xfId="0" applyFont="1" applyFill="1" applyBorder="1" applyAlignment="1">
      <alignment horizontal="center" vertical="center" wrapText="1"/>
    </xf>
    <xf numFmtId="181" fontId="78" fillId="0" borderId="21" xfId="0" applyNumberFormat="1" applyFont="1" applyBorder="1" applyAlignment="1">
      <alignment horizontal="right" vertical="center" wrapText="1"/>
    </xf>
    <xf numFmtId="181" fontId="78" fillId="0" borderId="23" xfId="0" applyNumberFormat="1" applyFont="1" applyBorder="1" applyAlignment="1">
      <alignment horizontal="right" vertical="center" wrapText="1"/>
    </xf>
    <xf numFmtId="181" fontId="78" fillId="0" borderId="26" xfId="0" applyNumberFormat="1" applyFont="1" applyBorder="1" applyAlignment="1">
      <alignment horizontal="right" vertical="center" wrapText="1"/>
    </xf>
    <xf numFmtId="0" fontId="78" fillId="0" borderId="21" xfId="144" applyFont="1" applyFill="1" applyBorder="1" applyAlignment="1">
      <alignment horizontal="center" vertical="center"/>
      <protection/>
    </xf>
    <xf numFmtId="0" fontId="78" fillId="0" borderId="23" xfId="144" applyFont="1" applyFill="1" applyBorder="1" applyAlignment="1">
      <alignment horizontal="center" vertical="center"/>
      <protection/>
    </xf>
    <xf numFmtId="0" fontId="78" fillId="0" borderId="26" xfId="144" applyFont="1" applyFill="1" applyBorder="1" applyAlignment="1">
      <alignment horizontal="center" vertical="center"/>
      <protection/>
    </xf>
    <xf numFmtId="181" fontId="87" fillId="0" borderId="19" xfId="0" applyNumberFormat="1" applyFont="1" applyBorder="1" applyAlignment="1">
      <alignment horizontal="center" vertical="center"/>
    </xf>
    <xf numFmtId="0" fontId="78" fillId="0" borderId="19" xfId="0" applyFont="1" applyFill="1" applyBorder="1" applyAlignment="1">
      <alignment horizontal="center" vertical="center"/>
    </xf>
    <xf numFmtId="0" fontId="78" fillId="0" borderId="21" xfId="144" applyFont="1" applyFill="1" applyBorder="1" applyAlignment="1">
      <alignment horizontal="right" vertical="center"/>
      <protection/>
    </xf>
    <xf numFmtId="0" fontId="78" fillId="0" borderId="26" xfId="144" applyFont="1" applyFill="1" applyBorder="1" applyAlignment="1">
      <alignment horizontal="right" vertical="center"/>
      <protection/>
    </xf>
    <xf numFmtId="0" fontId="78" fillId="0" borderId="19" xfId="143" applyFont="1" applyFill="1" applyBorder="1" applyAlignment="1">
      <alignment horizontal="center" vertical="center"/>
      <protection/>
    </xf>
    <xf numFmtId="181" fontId="87" fillId="0" borderId="21" xfId="0" applyNumberFormat="1" applyFont="1" applyBorder="1" applyAlignment="1">
      <alignment horizontal="center" vertical="center"/>
    </xf>
    <xf numFmtId="181" fontId="87" fillId="0" borderId="23" xfId="0" applyNumberFormat="1" applyFont="1" applyBorder="1" applyAlignment="1">
      <alignment horizontal="center" vertical="center"/>
    </xf>
    <xf numFmtId="181" fontId="87" fillId="0" borderId="26" xfId="0" applyNumberFormat="1" applyFont="1" applyBorder="1" applyAlignment="1">
      <alignment horizontal="center" vertical="center"/>
    </xf>
    <xf numFmtId="0" fontId="93" fillId="0" borderId="0" xfId="0" applyFont="1" applyFill="1" applyBorder="1" applyAlignment="1">
      <alignment horizontal="center" vertical="center"/>
    </xf>
    <xf numFmtId="1" fontId="78" fillId="0" borderId="0" xfId="326" applyNumberFormat="1" applyFont="1" applyAlignment="1">
      <alignment horizontal="right" vertical="center"/>
      <protection/>
    </xf>
    <xf numFmtId="0" fontId="78" fillId="0" borderId="21"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23" xfId="0" applyFont="1" applyFill="1" applyBorder="1" applyAlignment="1">
      <alignment horizontal="center" vertical="center"/>
    </xf>
    <xf numFmtId="0" fontId="94" fillId="56" borderId="21" xfId="0" applyFont="1" applyFill="1" applyBorder="1" applyAlignment="1">
      <alignment horizontal="center" vertical="center"/>
    </xf>
    <xf numFmtId="0" fontId="94" fillId="56" borderId="23" xfId="0" applyFont="1" applyFill="1" applyBorder="1" applyAlignment="1">
      <alignment horizontal="center" vertical="center"/>
    </xf>
    <xf numFmtId="0" fontId="94" fillId="56" borderId="26" xfId="0" applyFont="1" applyFill="1" applyBorder="1" applyAlignment="1">
      <alignment horizontal="center" vertical="center"/>
    </xf>
    <xf numFmtId="0" fontId="78" fillId="0" borderId="26" xfId="143" applyFont="1" applyFill="1" applyBorder="1" applyAlignment="1">
      <alignment horizontal="center" vertical="center"/>
      <protection/>
    </xf>
    <xf numFmtId="3" fontId="88" fillId="0" borderId="0" xfId="0" applyNumberFormat="1" applyFont="1" applyAlignment="1">
      <alignment horizontal="right" vertical="center"/>
    </xf>
    <xf numFmtId="0" fontId="95" fillId="0" borderId="27" xfId="0" applyFont="1" applyFill="1" applyBorder="1" applyAlignment="1">
      <alignment horizontal="center" vertical="center"/>
    </xf>
    <xf numFmtId="180" fontId="78" fillId="0" borderId="0" xfId="326" applyNumberFormat="1" applyFont="1" applyAlignment="1">
      <alignment horizontal="right" vertical="center"/>
      <protection/>
    </xf>
    <xf numFmtId="0" fontId="87" fillId="0" borderId="21" xfId="0" applyFont="1" applyFill="1" applyBorder="1" applyAlignment="1">
      <alignment horizontal="center" vertical="center"/>
    </xf>
    <xf numFmtId="0" fontId="87" fillId="0" borderId="26" xfId="0" applyFont="1" applyFill="1" applyBorder="1" applyAlignment="1">
      <alignment horizontal="center" vertical="center"/>
    </xf>
    <xf numFmtId="0" fontId="96" fillId="0" borderId="21" xfId="0" applyFont="1" applyBorder="1" applyAlignment="1">
      <alignment horizontal="right" vertical="center" wrapText="1"/>
    </xf>
    <xf numFmtId="0" fontId="96" fillId="0" borderId="23" xfId="0" applyFont="1" applyBorder="1" applyAlignment="1">
      <alignment horizontal="right" vertical="center" wrapText="1"/>
    </xf>
    <xf numFmtId="0" fontId="96" fillId="0" borderId="26" xfId="0" applyFont="1" applyBorder="1" applyAlignment="1">
      <alignment horizontal="right" vertical="center" wrapText="1"/>
    </xf>
    <xf numFmtId="0" fontId="78" fillId="0" borderId="19" xfId="144" applyFont="1" applyFill="1" applyBorder="1" applyAlignment="1">
      <alignment horizontal="center" vertical="center"/>
      <protection/>
    </xf>
    <xf numFmtId="0" fontId="24" fillId="0" borderId="28" xfId="144" applyFont="1" applyFill="1" applyBorder="1" applyAlignment="1">
      <alignment horizontal="center" vertical="center"/>
      <protection/>
    </xf>
    <xf numFmtId="0" fontId="24" fillId="0" borderId="29" xfId="144" applyFont="1" applyFill="1" applyBorder="1" applyAlignment="1">
      <alignment horizontal="center" vertical="center"/>
      <protection/>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right"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0" xfId="0" applyFont="1" applyAlignment="1">
      <alignment horizontal="right" vertical="center"/>
    </xf>
    <xf numFmtId="0" fontId="91" fillId="0" borderId="22" xfId="144" applyFont="1" applyBorder="1" applyAlignment="1">
      <alignment horizontal="center" vertical="center"/>
      <protection/>
    </xf>
    <xf numFmtId="0" fontId="93" fillId="0" borderId="34" xfId="144" applyFont="1" applyBorder="1" applyAlignment="1">
      <alignment horizontal="center" vertical="center"/>
      <protection/>
    </xf>
    <xf numFmtId="0" fontId="93" fillId="0" borderId="0" xfId="144" applyFont="1" applyBorder="1" applyAlignment="1">
      <alignment horizontal="center" vertical="center"/>
      <protection/>
    </xf>
    <xf numFmtId="0" fontId="91" fillId="0" borderId="35" xfId="144" applyFont="1" applyBorder="1" applyAlignment="1">
      <alignment horizontal="center" vertical="center"/>
      <protection/>
    </xf>
    <xf numFmtId="0" fontId="91" fillId="0" borderId="34" xfId="144" applyFont="1" applyBorder="1" applyAlignment="1">
      <alignment horizontal="center" vertical="center"/>
      <protection/>
    </xf>
    <xf numFmtId="0" fontId="91" fillId="0" borderId="36" xfId="144" applyFont="1" applyBorder="1" applyAlignment="1">
      <alignment horizontal="center" vertical="center"/>
      <protection/>
    </xf>
    <xf numFmtId="0" fontId="91" fillId="0" borderId="37" xfId="144" applyFont="1" applyBorder="1" applyAlignment="1">
      <alignment horizontal="center" vertical="center"/>
      <protection/>
    </xf>
    <xf numFmtId="0" fontId="91" fillId="0" borderId="38" xfId="144" applyFont="1" applyBorder="1" applyAlignment="1">
      <alignment horizontal="center" vertical="center"/>
      <protection/>
    </xf>
    <xf numFmtId="0" fontId="91" fillId="0" borderId="39" xfId="144" applyFont="1" applyBorder="1" applyAlignment="1">
      <alignment horizontal="center" vertical="center"/>
      <protection/>
    </xf>
    <xf numFmtId="0" fontId="93" fillId="0" borderId="40" xfId="144" applyFont="1" applyBorder="1" applyAlignment="1">
      <alignment horizontal="center" vertical="center"/>
      <protection/>
    </xf>
    <xf numFmtId="181" fontId="78" fillId="0" borderId="19" xfId="0" applyNumberFormat="1" applyFont="1" applyBorder="1" applyAlignment="1">
      <alignment horizontal="right" vertical="center" wrapText="1"/>
    </xf>
    <xf numFmtId="182" fontId="93" fillId="57" borderId="41" xfId="143" applyNumberFormat="1" applyFont="1" applyFill="1" applyBorder="1" applyAlignment="1">
      <alignment horizontal="right" vertical="center"/>
      <protection/>
    </xf>
    <xf numFmtId="182" fontId="93" fillId="57" borderId="42" xfId="143" applyNumberFormat="1" applyFont="1" applyFill="1" applyBorder="1" applyAlignment="1">
      <alignment horizontal="right" vertical="center"/>
      <protection/>
    </xf>
    <xf numFmtId="181" fontId="95"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866775</xdr:colOff>
      <xdr:row>2</xdr:row>
      <xdr:rowOff>0</xdr:rowOff>
    </xdr:to>
    <xdr:pic>
      <xdr:nvPicPr>
        <xdr:cNvPr id="1" name="Picture 2" descr="173900_logo_final"/>
        <xdr:cNvPicPr preferRelativeResize="1">
          <a:picLocks noChangeAspect="1"/>
        </xdr:cNvPicPr>
      </xdr:nvPicPr>
      <xdr:blipFill>
        <a:blip r:embed="rId1"/>
        <a:stretch>
          <a:fillRect/>
        </a:stretch>
      </xdr:blipFill>
      <xdr:spPr>
        <a:xfrm>
          <a:off x="6286500" y="0"/>
          <a:ext cx="22479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01"/>
  <sheetViews>
    <sheetView rightToLeft="1" tabSelected="1" zoomScaleSheetLayoutView="112" workbookViewId="0" topLeftCell="A1">
      <selection activeCell="D2" sqref="D2"/>
    </sheetView>
  </sheetViews>
  <sheetFormatPr defaultColWidth="9.140625" defaultRowHeight="15"/>
  <cols>
    <col min="1" max="1" width="2.421875" style="6" customWidth="1"/>
    <col min="2" max="2" width="18.421875" style="0" customWidth="1"/>
    <col min="3" max="3" width="7.421875" style="0" customWidth="1"/>
    <col min="4" max="4" width="8.421875" style="0" customWidth="1"/>
    <col min="5" max="5" width="8.28125" style="0" customWidth="1"/>
    <col min="6" max="6" width="8.00390625" style="0" customWidth="1"/>
    <col min="7" max="7" width="7.57421875" style="0" customWidth="1"/>
    <col min="8" max="8" width="8.421875" style="33" customWidth="1"/>
    <col min="9" max="9" width="8.28125" style="33" customWidth="1"/>
    <col min="10" max="10" width="8.421875" style="0" customWidth="1"/>
    <col min="11" max="11" width="8.28125" style="0" customWidth="1"/>
    <col min="12" max="12" width="6.57421875" style="0" customWidth="1"/>
    <col min="13" max="14" width="14.421875" style="0" customWidth="1"/>
  </cols>
  <sheetData>
    <row r="1" spans="2:9" s="9" customFormat="1" ht="33.75" customHeight="1">
      <c r="B1" s="1" t="s">
        <v>0</v>
      </c>
      <c r="C1" s="1"/>
      <c r="D1" s="1"/>
      <c r="E1" s="1"/>
      <c r="H1" s="33"/>
      <c r="I1" s="33"/>
    </row>
    <row r="2" spans="2:4" ht="31.5" customHeight="1">
      <c r="B2" s="2" t="s">
        <v>267</v>
      </c>
      <c r="C2" s="2"/>
      <c r="D2" s="2"/>
    </row>
    <row r="3" spans="2:14" ht="24.75" customHeight="1">
      <c r="B3" s="20" t="s">
        <v>2</v>
      </c>
      <c r="C3" s="97">
        <v>649402460.27</v>
      </c>
      <c r="D3" s="97"/>
      <c r="E3" s="97"/>
      <c r="F3" s="16"/>
      <c r="G3" s="9"/>
      <c r="I3" s="34"/>
      <c r="J3" s="16"/>
      <c r="K3" s="16"/>
      <c r="L3" s="20" t="s">
        <v>6</v>
      </c>
      <c r="M3" s="22"/>
      <c r="N3" s="24">
        <v>37</v>
      </c>
    </row>
    <row r="4" spans="2:14" ht="24.75" customHeight="1">
      <c r="B4" s="20" t="s">
        <v>3</v>
      </c>
      <c r="C4" s="97">
        <v>1628152306</v>
      </c>
      <c r="D4" s="97"/>
      <c r="E4" s="97"/>
      <c r="F4" s="16"/>
      <c r="G4" s="16"/>
      <c r="H4" s="35"/>
      <c r="I4" s="34"/>
      <c r="J4" s="16"/>
      <c r="K4" s="16"/>
      <c r="L4" s="20" t="s">
        <v>7</v>
      </c>
      <c r="M4" s="22"/>
      <c r="N4" s="24">
        <v>18</v>
      </c>
    </row>
    <row r="5" spans="2:14" ht="24.75" customHeight="1">
      <c r="B5" s="15" t="s">
        <v>4</v>
      </c>
      <c r="C5" s="89">
        <v>539</v>
      </c>
      <c r="D5" s="89"/>
      <c r="E5" s="18"/>
      <c r="F5" s="16"/>
      <c r="G5" s="16"/>
      <c r="H5" s="34"/>
      <c r="I5" s="34"/>
      <c r="J5" s="16"/>
      <c r="K5" s="16"/>
      <c r="L5" s="20" t="s">
        <v>8</v>
      </c>
      <c r="M5" s="22"/>
      <c r="N5" s="24">
        <v>13</v>
      </c>
    </row>
    <row r="6" spans="2:14" ht="24.75" customHeight="1">
      <c r="B6" s="21" t="s">
        <v>53</v>
      </c>
      <c r="C6" s="99">
        <v>530.56</v>
      </c>
      <c r="D6" s="99"/>
      <c r="E6" s="22"/>
      <c r="F6" s="3"/>
      <c r="G6" s="16"/>
      <c r="H6" s="34"/>
      <c r="I6" s="34"/>
      <c r="J6" s="17"/>
      <c r="K6" s="16"/>
      <c r="L6" s="20" t="s">
        <v>9</v>
      </c>
      <c r="M6" s="22"/>
      <c r="N6" s="25">
        <v>4</v>
      </c>
    </row>
    <row r="7" spans="2:14" s="9" customFormat="1" ht="24.75" customHeight="1">
      <c r="B7" s="15" t="s">
        <v>1</v>
      </c>
      <c r="C7" s="64">
        <v>1.24</v>
      </c>
      <c r="D7" s="19"/>
      <c r="E7" s="15"/>
      <c r="F7" s="16"/>
      <c r="G7" s="10"/>
      <c r="H7" s="34"/>
      <c r="I7" s="34"/>
      <c r="J7" s="17"/>
      <c r="K7" s="16"/>
      <c r="L7" s="20" t="s">
        <v>10</v>
      </c>
      <c r="M7" s="22"/>
      <c r="N7" s="24">
        <v>16</v>
      </c>
    </row>
    <row r="8" spans="2:14" ht="24.75" customHeight="1">
      <c r="B8" s="20" t="s">
        <v>5</v>
      </c>
      <c r="C8" s="23">
        <v>98</v>
      </c>
      <c r="D8" s="23"/>
      <c r="E8" s="22"/>
      <c r="F8" s="16"/>
      <c r="G8" s="16"/>
      <c r="H8" s="34"/>
      <c r="I8" s="35"/>
      <c r="J8" s="17"/>
      <c r="K8" s="16"/>
      <c r="L8" s="26" t="s">
        <v>11</v>
      </c>
      <c r="M8" s="22"/>
      <c r="N8" s="27">
        <v>41</v>
      </c>
    </row>
    <row r="9" spans="5:14" s="9" customFormat="1" ht="24.75" customHeight="1">
      <c r="E9" s="98" t="s">
        <v>268</v>
      </c>
      <c r="F9" s="98"/>
      <c r="G9" s="98"/>
      <c r="H9" s="98"/>
      <c r="I9" s="98"/>
      <c r="J9" s="98"/>
      <c r="K9" s="98"/>
      <c r="N9" s="5"/>
    </row>
    <row r="10" spans="1:14" s="9" customFormat="1" ht="40.5" customHeight="1">
      <c r="A10" s="14"/>
      <c r="B10" s="12" t="s">
        <v>12</v>
      </c>
      <c r="C10" s="13" t="s">
        <v>13</v>
      </c>
      <c r="D10" s="13" t="s">
        <v>14</v>
      </c>
      <c r="E10" s="13" t="s">
        <v>15</v>
      </c>
      <c r="F10" s="13" t="s">
        <v>16</v>
      </c>
      <c r="G10" s="13" t="s">
        <v>17</v>
      </c>
      <c r="H10" s="13" t="s">
        <v>18</v>
      </c>
      <c r="I10" s="13" t="s">
        <v>19</v>
      </c>
      <c r="J10" s="13" t="s">
        <v>20</v>
      </c>
      <c r="K10" s="13" t="s">
        <v>21</v>
      </c>
      <c r="L10" s="13" t="s">
        <v>4</v>
      </c>
      <c r="M10" s="13" t="s">
        <v>22</v>
      </c>
      <c r="N10" s="13" t="s">
        <v>23</v>
      </c>
    </row>
    <row r="11" spans="1:14" ht="27" customHeight="1">
      <c r="A11" s="14"/>
      <c r="B11" s="96" t="s">
        <v>24</v>
      </c>
      <c r="C11" s="84"/>
      <c r="D11" s="84"/>
      <c r="E11" s="84"/>
      <c r="F11" s="84"/>
      <c r="G11" s="84"/>
      <c r="H11" s="84"/>
      <c r="I11" s="84"/>
      <c r="J11" s="84"/>
      <c r="K11" s="84"/>
      <c r="L11" s="84"/>
      <c r="M11" s="84"/>
      <c r="N11" s="84"/>
    </row>
    <row r="12" spans="1:14" s="9" customFormat="1" ht="27" customHeight="1">
      <c r="A12" s="14"/>
      <c r="B12" s="54" t="s">
        <v>80</v>
      </c>
      <c r="C12" s="54" t="s">
        <v>81</v>
      </c>
      <c r="D12" s="55">
        <v>0.29</v>
      </c>
      <c r="E12" s="55">
        <v>0.3</v>
      </c>
      <c r="F12" s="55">
        <v>0.29</v>
      </c>
      <c r="G12" s="55">
        <v>0.3</v>
      </c>
      <c r="H12" s="55">
        <v>0.28</v>
      </c>
      <c r="I12" s="55">
        <v>0.3</v>
      </c>
      <c r="J12" s="55">
        <v>0.28</v>
      </c>
      <c r="K12" s="57">
        <v>7.14</v>
      </c>
      <c r="L12" s="58">
        <v>5</v>
      </c>
      <c r="M12" s="59">
        <v>3035000</v>
      </c>
      <c r="N12" s="59">
        <v>905150</v>
      </c>
    </row>
    <row r="13" spans="1:14" s="9" customFormat="1" ht="27" customHeight="1">
      <c r="A13" s="14"/>
      <c r="B13" s="54" t="s">
        <v>103</v>
      </c>
      <c r="C13" s="54" t="s">
        <v>104</v>
      </c>
      <c r="D13" s="55">
        <v>0.2</v>
      </c>
      <c r="E13" s="55">
        <v>0.21</v>
      </c>
      <c r="F13" s="55">
        <v>0.2</v>
      </c>
      <c r="G13" s="55">
        <v>0.21</v>
      </c>
      <c r="H13" s="55">
        <v>0.2</v>
      </c>
      <c r="I13" s="55">
        <v>0.21</v>
      </c>
      <c r="J13" s="55">
        <v>0.2</v>
      </c>
      <c r="K13" s="57">
        <v>5</v>
      </c>
      <c r="L13" s="58">
        <v>9</v>
      </c>
      <c r="M13" s="59">
        <v>37500000</v>
      </c>
      <c r="N13" s="59">
        <v>7715000</v>
      </c>
    </row>
    <row r="14" spans="1:14" s="9" customFormat="1" ht="27" customHeight="1">
      <c r="A14" s="14"/>
      <c r="B14" s="54" t="s">
        <v>157</v>
      </c>
      <c r="C14" s="54" t="s">
        <v>158</v>
      </c>
      <c r="D14" s="55">
        <v>0.38</v>
      </c>
      <c r="E14" s="55">
        <v>0.38</v>
      </c>
      <c r="F14" s="55">
        <v>0.38</v>
      </c>
      <c r="G14" s="55">
        <v>0.38</v>
      </c>
      <c r="H14" s="55">
        <v>0.34</v>
      </c>
      <c r="I14" s="55">
        <v>0.38</v>
      </c>
      <c r="J14" s="55">
        <v>0.35</v>
      </c>
      <c r="K14" s="57">
        <v>8.57</v>
      </c>
      <c r="L14" s="58">
        <v>45</v>
      </c>
      <c r="M14" s="59">
        <v>6763883</v>
      </c>
      <c r="N14" s="59">
        <v>2570275.54</v>
      </c>
    </row>
    <row r="15" spans="1:14" s="9" customFormat="1" ht="27" customHeight="1">
      <c r="A15" s="14"/>
      <c r="B15" s="54" t="s">
        <v>186</v>
      </c>
      <c r="C15" s="54" t="s">
        <v>187</v>
      </c>
      <c r="D15" s="55">
        <v>0.18</v>
      </c>
      <c r="E15" s="55">
        <v>0.18</v>
      </c>
      <c r="F15" s="55">
        <v>0.18</v>
      </c>
      <c r="G15" s="55">
        <v>0.18</v>
      </c>
      <c r="H15" s="55">
        <v>0.18</v>
      </c>
      <c r="I15" s="55">
        <v>0.18</v>
      </c>
      <c r="J15" s="55">
        <v>0.18</v>
      </c>
      <c r="K15" s="57">
        <v>0</v>
      </c>
      <c r="L15" s="58">
        <v>2</v>
      </c>
      <c r="M15" s="59">
        <v>532228</v>
      </c>
      <c r="N15" s="59">
        <v>95801.04</v>
      </c>
    </row>
    <row r="16" spans="1:14" s="9" customFormat="1" ht="27" customHeight="1">
      <c r="A16" s="14"/>
      <c r="B16" s="54" t="s">
        <v>199</v>
      </c>
      <c r="C16" s="54" t="s">
        <v>200</v>
      </c>
      <c r="D16" s="55">
        <v>0.15</v>
      </c>
      <c r="E16" s="55">
        <v>0.16</v>
      </c>
      <c r="F16" s="55">
        <v>0.15</v>
      </c>
      <c r="G16" s="55">
        <v>0.15</v>
      </c>
      <c r="H16" s="55">
        <v>0.14</v>
      </c>
      <c r="I16" s="55">
        <v>0.16</v>
      </c>
      <c r="J16" s="55">
        <v>0.15</v>
      </c>
      <c r="K16" s="57">
        <v>6.67</v>
      </c>
      <c r="L16" s="58">
        <v>7</v>
      </c>
      <c r="M16" s="59">
        <v>57000000</v>
      </c>
      <c r="N16" s="59">
        <v>8750000</v>
      </c>
    </row>
    <row r="17" spans="1:14" s="9" customFormat="1" ht="27" customHeight="1">
      <c r="A17" s="14"/>
      <c r="B17" s="54" t="s">
        <v>72</v>
      </c>
      <c r="C17" s="54" t="s">
        <v>73</v>
      </c>
      <c r="D17" s="55">
        <v>0.33</v>
      </c>
      <c r="E17" s="55">
        <v>0.35</v>
      </c>
      <c r="F17" s="55">
        <v>0.33</v>
      </c>
      <c r="G17" s="55">
        <v>0.34</v>
      </c>
      <c r="H17" s="55">
        <v>0.32</v>
      </c>
      <c r="I17" s="55">
        <v>0.35</v>
      </c>
      <c r="J17" s="55">
        <v>0.32</v>
      </c>
      <c r="K17" s="57">
        <v>9.38</v>
      </c>
      <c r="L17" s="58">
        <v>73</v>
      </c>
      <c r="M17" s="59">
        <v>385850000</v>
      </c>
      <c r="N17" s="59">
        <v>132375500</v>
      </c>
    </row>
    <row r="18" spans="1:14" s="9" customFormat="1" ht="27" customHeight="1">
      <c r="A18" s="14"/>
      <c r="B18" s="54" t="s">
        <v>106</v>
      </c>
      <c r="C18" s="54" t="s">
        <v>107</v>
      </c>
      <c r="D18" s="55">
        <v>0.45</v>
      </c>
      <c r="E18" s="55">
        <v>0.49</v>
      </c>
      <c r="F18" s="55">
        <v>0.45</v>
      </c>
      <c r="G18" s="55">
        <v>0.47</v>
      </c>
      <c r="H18" s="55">
        <v>0.45</v>
      </c>
      <c r="I18" s="55">
        <v>0.47</v>
      </c>
      <c r="J18" s="55">
        <v>0.45</v>
      </c>
      <c r="K18" s="57">
        <v>4.44</v>
      </c>
      <c r="L18" s="58">
        <v>16</v>
      </c>
      <c r="M18" s="59">
        <v>56332335</v>
      </c>
      <c r="N18" s="59">
        <v>26551148.93</v>
      </c>
    </row>
    <row r="19" spans="1:14" s="9" customFormat="1" ht="27" customHeight="1">
      <c r="A19" s="14"/>
      <c r="B19" s="54" t="s">
        <v>101</v>
      </c>
      <c r="C19" s="54" t="s">
        <v>102</v>
      </c>
      <c r="D19" s="55">
        <v>0.4</v>
      </c>
      <c r="E19" s="55">
        <v>0.41</v>
      </c>
      <c r="F19" s="55">
        <v>0.4</v>
      </c>
      <c r="G19" s="55">
        <v>0.4</v>
      </c>
      <c r="H19" s="55">
        <v>0.4</v>
      </c>
      <c r="I19" s="55">
        <v>0.41</v>
      </c>
      <c r="J19" s="55">
        <v>0.4</v>
      </c>
      <c r="K19" s="57">
        <v>2.5</v>
      </c>
      <c r="L19" s="58">
        <v>5</v>
      </c>
      <c r="M19" s="59">
        <v>5672141</v>
      </c>
      <c r="N19" s="59">
        <v>2278856.4</v>
      </c>
    </row>
    <row r="20" spans="1:14" s="9" customFormat="1" ht="27" customHeight="1">
      <c r="A20" s="14"/>
      <c r="B20" s="54" t="s">
        <v>40</v>
      </c>
      <c r="C20" s="54" t="s">
        <v>39</v>
      </c>
      <c r="D20" s="55">
        <v>0.32</v>
      </c>
      <c r="E20" s="55">
        <v>0.33</v>
      </c>
      <c r="F20" s="55">
        <v>0.32</v>
      </c>
      <c r="G20" s="55">
        <v>0.32</v>
      </c>
      <c r="H20" s="55">
        <v>0.31</v>
      </c>
      <c r="I20" s="55">
        <v>0.33</v>
      </c>
      <c r="J20" s="55">
        <v>0.31</v>
      </c>
      <c r="K20" s="57">
        <v>6.45</v>
      </c>
      <c r="L20" s="58">
        <v>44</v>
      </c>
      <c r="M20" s="59">
        <v>161704000</v>
      </c>
      <c r="N20" s="59">
        <v>51922280</v>
      </c>
    </row>
    <row r="21" spans="1:14" s="9" customFormat="1" ht="27" customHeight="1">
      <c r="A21" s="14"/>
      <c r="B21" s="54" t="s">
        <v>208</v>
      </c>
      <c r="C21" s="54" t="s">
        <v>209</v>
      </c>
      <c r="D21" s="55">
        <v>0.19</v>
      </c>
      <c r="E21" s="55">
        <v>0.19</v>
      </c>
      <c r="F21" s="55">
        <v>0.19</v>
      </c>
      <c r="G21" s="55">
        <v>0.19</v>
      </c>
      <c r="H21" s="55">
        <v>0.18</v>
      </c>
      <c r="I21" s="55">
        <v>0.19</v>
      </c>
      <c r="J21" s="55">
        <v>0.18</v>
      </c>
      <c r="K21" s="57">
        <v>5.56</v>
      </c>
      <c r="L21" s="58">
        <v>54</v>
      </c>
      <c r="M21" s="59">
        <v>446450000</v>
      </c>
      <c r="N21" s="59">
        <v>84825500</v>
      </c>
    </row>
    <row r="22" spans="1:14" s="9" customFormat="1" ht="27" customHeight="1">
      <c r="A22" s="14"/>
      <c r="B22" s="54" t="s">
        <v>201</v>
      </c>
      <c r="C22" s="54" t="s">
        <v>202</v>
      </c>
      <c r="D22" s="55">
        <v>0.87</v>
      </c>
      <c r="E22" s="55">
        <v>0.87</v>
      </c>
      <c r="F22" s="55">
        <v>0.86</v>
      </c>
      <c r="G22" s="55">
        <v>0.87</v>
      </c>
      <c r="H22" s="55">
        <v>0.86</v>
      </c>
      <c r="I22" s="55">
        <v>0.87</v>
      </c>
      <c r="J22" s="55">
        <v>0.86</v>
      </c>
      <c r="K22" s="57">
        <v>1.16</v>
      </c>
      <c r="L22" s="58">
        <v>8</v>
      </c>
      <c r="M22" s="59">
        <v>10975000</v>
      </c>
      <c r="N22" s="59">
        <v>9516250</v>
      </c>
    </row>
    <row r="23" spans="1:14" s="9" customFormat="1" ht="27" customHeight="1">
      <c r="A23" s="14"/>
      <c r="B23" s="54" t="s">
        <v>82</v>
      </c>
      <c r="C23" s="54" t="s">
        <v>83</v>
      </c>
      <c r="D23" s="55">
        <v>0.29</v>
      </c>
      <c r="E23" s="55">
        <v>0.29</v>
      </c>
      <c r="F23" s="55">
        <v>0.29</v>
      </c>
      <c r="G23" s="55">
        <v>0.29</v>
      </c>
      <c r="H23" s="55">
        <v>0.29</v>
      </c>
      <c r="I23" s="55">
        <v>0.29</v>
      </c>
      <c r="J23" s="55">
        <v>0.29</v>
      </c>
      <c r="K23" s="57">
        <v>0</v>
      </c>
      <c r="L23" s="58">
        <v>2</v>
      </c>
      <c r="M23" s="59">
        <v>7527951</v>
      </c>
      <c r="N23" s="59">
        <v>2183105.79</v>
      </c>
    </row>
    <row r="24" spans="1:14" s="9" customFormat="1" ht="27" customHeight="1">
      <c r="A24" s="14"/>
      <c r="B24" s="54" t="s">
        <v>139</v>
      </c>
      <c r="C24" s="54" t="s">
        <v>140</v>
      </c>
      <c r="D24" s="55">
        <v>0.15</v>
      </c>
      <c r="E24" s="55">
        <v>0.15</v>
      </c>
      <c r="F24" s="55">
        <v>0.15</v>
      </c>
      <c r="G24" s="55">
        <v>0.15</v>
      </c>
      <c r="H24" s="55">
        <v>0.14</v>
      </c>
      <c r="I24" s="55">
        <v>0.15</v>
      </c>
      <c r="J24" s="55">
        <v>0.14</v>
      </c>
      <c r="K24" s="57">
        <v>7.14</v>
      </c>
      <c r="L24" s="58">
        <v>28</v>
      </c>
      <c r="M24" s="59">
        <v>214383925</v>
      </c>
      <c r="N24" s="59">
        <v>32157588.75</v>
      </c>
    </row>
    <row r="25" spans="1:14" s="9" customFormat="1" ht="27" customHeight="1">
      <c r="A25" s="14"/>
      <c r="B25" s="54" t="s">
        <v>126</v>
      </c>
      <c r="C25" s="54" t="s">
        <v>127</v>
      </c>
      <c r="D25" s="55">
        <v>0.47</v>
      </c>
      <c r="E25" s="55">
        <v>0.5</v>
      </c>
      <c r="F25" s="55">
        <v>0.47</v>
      </c>
      <c r="G25" s="55">
        <v>0.48</v>
      </c>
      <c r="H25" s="55">
        <v>0.46</v>
      </c>
      <c r="I25" s="55">
        <v>0.5</v>
      </c>
      <c r="J25" s="55">
        <v>0.46</v>
      </c>
      <c r="K25" s="57">
        <v>8.7</v>
      </c>
      <c r="L25" s="58">
        <v>22</v>
      </c>
      <c r="M25" s="59">
        <v>41340000</v>
      </c>
      <c r="N25" s="59">
        <v>19910700</v>
      </c>
    </row>
    <row r="26" spans="1:14" s="9" customFormat="1" ht="27" customHeight="1">
      <c r="A26" s="14"/>
      <c r="B26" s="54" t="s">
        <v>177</v>
      </c>
      <c r="C26" s="54" t="s">
        <v>178</v>
      </c>
      <c r="D26" s="55">
        <v>0.9</v>
      </c>
      <c r="E26" s="55">
        <v>0.9</v>
      </c>
      <c r="F26" s="55">
        <v>0.9</v>
      </c>
      <c r="G26" s="55">
        <v>0.9</v>
      </c>
      <c r="H26" s="55">
        <v>0.9</v>
      </c>
      <c r="I26" s="55">
        <v>0.9</v>
      </c>
      <c r="J26" s="55">
        <v>0.9</v>
      </c>
      <c r="K26" s="57">
        <v>0</v>
      </c>
      <c r="L26" s="58">
        <v>4</v>
      </c>
      <c r="M26" s="59">
        <v>37103200</v>
      </c>
      <c r="N26" s="59">
        <v>33392880</v>
      </c>
    </row>
    <row r="27" spans="1:14" s="9" customFormat="1" ht="27" customHeight="1">
      <c r="A27" s="14"/>
      <c r="B27" s="54" t="s">
        <v>151</v>
      </c>
      <c r="C27" s="54" t="s">
        <v>152</v>
      </c>
      <c r="D27" s="55">
        <v>0.22</v>
      </c>
      <c r="E27" s="55">
        <v>0.24</v>
      </c>
      <c r="F27" s="55">
        <v>0.22</v>
      </c>
      <c r="G27" s="55">
        <v>0.23</v>
      </c>
      <c r="H27" s="55">
        <v>0.22</v>
      </c>
      <c r="I27" s="55">
        <v>0.24</v>
      </c>
      <c r="J27" s="55">
        <v>0.22</v>
      </c>
      <c r="K27" s="57">
        <v>9.09</v>
      </c>
      <c r="L27" s="58">
        <v>19</v>
      </c>
      <c r="M27" s="59">
        <v>33560000</v>
      </c>
      <c r="N27" s="59">
        <v>7670300</v>
      </c>
    </row>
    <row r="28" spans="1:14" s="9" customFormat="1" ht="27" customHeight="1">
      <c r="A28" s="14"/>
      <c r="B28" s="54" t="s">
        <v>146</v>
      </c>
      <c r="C28" s="54" t="s">
        <v>147</v>
      </c>
      <c r="D28" s="55">
        <v>0.49</v>
      </c>
      <c r="E28" s="55">
        <v>0.49</v>
      </c>
      <c r="F28" s="55">
        <v>0.49</v>
      </c>
      <c r="G28" s="55">
        <v>0.49</v>
      </c>
      <c r="H28" s="55">
        <v>0.49</v>
      </c>
      <c r="I28" s="55">
        <v>0.49</v>
      </c>
      <c r="J28" s="55">
        <v>0.52</v>
      </c>
      <c r="K28" s="57">
        <v>-5.77</v>
      </c>
      <c r="L28" s="58">
        <v>5</v>
      </c>
      <c r="M28" s="59">
        <v>1000000</v>
      </c>
      <c r="N28" s="59">
        <v>490000</v>
      </c>
    </row>
    <row r="29" spans="1:14" s="9" customFormat="1" ht="27" customHeight="1">
      <c r="A29" s="14"/>
      <c r="B29" s="90" t="s">
        <v>25</v>
      </c>
      <c r="C29" s="91"/>
      <c r="D29" s="85"/>
      <c r="E29" s="86"/>
      <c r="F29" s="86"/>
      <c r="G29" s="86"/>
      <c r="H29" s="86"/>
      <c r="I29" s="86"/>
      <c r="J29" s="86"/>
      <c r="K29" s="87"/>
      <c r="L29" s="58">
        <f>SUM(L12:L28)</f>
        <v>348</v>
      </c>
      <c r="M29" s="59">
        <f>SUM(M12:M28)</f>
        <v>1506729663</v>
      </c>
      <c r="N29" s="59">
        <f>SUM(N12:N28)</f>
        <v>423310336.45</v>
      </c>
    </row>
    <row r="30" spans="1:14" s="9" customFormat="1" ht="27" customHeight="1">
      <c r="A30" s="40"/>
      <c r="B30" s="77" t="s">
        <v>64</v>
      </c>
      <c r="C30" s="78"/>
      <c r="D30" s="78"/>
      <c r="E30" s="78"/>
      <c r="F30" s="78"/>
      <c r="G30" s="78"/>
      <c r="H30" s="78"/>
      <c r="I30" s="78"/>
      <c r="J30" s="78"/>
      <c r="K30" s="78"/>
      <c r="L30" s="78"/>
      <c r="M30" s="78"/>
      <c r="N30" s="79"/>
    </row>
    <row r="31" spans="1:14" s="9" customFormat="1" ht="27" customHeight="1">
      <c r="A31" s="40"/>
      <c r="B31" s="54" t="s">
        <v>65</v>
      </c>
      <c r="C31" s="54" t="s">
        <v>66</v>
      </c>
      <c r="D31" s="55">
        <v>4.46</v>
      </c>
      <c r="E31" s="55">
        <v>4.46</v>
      </c>
      <c r="F31" s="55">
        <v>4.02</v>
      </c>
      <c r="G31" s="55">
        <v>4.1</v>
      </c>
      <c r="H31" s="55">
        <v>4.59</v>
      </c>
      <c r="I31" s="55">
        <v>4.02</v>
      </c>
      <c r="J31" s="55">
        <v>4.46</v>
      </c>
      <c r="K31" s="57">
        <v>-9.87</v>
      </c>
      <c r="L31" s="58">
        <v>29</v>
      </c>
      <c r="M31" s="59">
        <v>3956000</v>
      </c>
      <c r="N31" s="59">
        <v>16230300</v>
      </c>
    </row>
    <row r="32" spans="1:14" s="9" customFormat="1" ht="27" customHeight="1">
      <c r="A32" s="40"/>
      <c r="B32" s="90" t="s">
        <v>255</v>
      </c>
      <c r="C32" s="91"/>
      <c r="D32" s="85"/>
      <c r="E32" s="86"/>
      <c r="F32" s="86"/>
      <c r="G32" s="86"/>
      <c r="H32" s="86"/>
      <c r="I32" s="86"/>
      <c r="J32" s="86"/>
      <c r="K32" s="87"/>
      <c r="L32" s="58">
        <v>29</v>
      </c>
      <c r="M32" s="59">
        <v>3956000</v>
      </c>
      <c r="N32" s="59">
        <v>16230300</v>
      </c>
    </row>
    <row r="33" spans="1:14" s="9" customFormat="1" ht="27" customHeight="1">
      <c r="A33" s="40"/>
      <c r="B33" s="77" t="s">
        <v>59</v>
      </c>
      <c r="C33" s="78"/>
      <c r="D33" s="78"/>
      <c r="E33" s="78"/>
      <c r="F33" s="78"/>
      <c r="G33" s="78"/>
      <c r="H33" s="78"/>
      <c r="I33" s="78"/>
      <c r="J33" s="78"/>
      <c r="K33" s="78"/>
      <c r="L33" s="78"/>
      <c r="M33" s="78"/>
      <c r="N33" s="79"/>
    </row>
    <row r="34" spans="1:14" s="9" customFormat="1" ht="27" customHeight="1">
      <c r="A34" s="40"/>
      <c r="B34" s="54" t="s">
        <v>44</v>
      </c>
      <c r="C34" s="54" t="s">
        <v>45</v>
      </c>
      <c r="D34" s="55">
        <v>0.35</v>
      </c>
      <c r="E34" s="55">
        <v>0.35</v>
      </c>
      <c r="F34" s="55">
        <v>0.35</v>
      </c>
      <c r="G34" s="55">
        <v>0.35</v>
      </c>
      <c r="H34" s="55">
        <v>0.32</v>
      </c>
      <c r="I34" s="55">
        <v>0.35</v>
      </c>
      <c r="J34" s="55">
        <v>0.32</v>
      </c>
      <c r="K34" s="57">
        <v>9.38</v>
      </c>
      <c r="L34" s="58">
        <v>1</v>
      </c>
      <c r="M34" s="59">
        <v>200000</v>
      </c>
      <c r="N34" s="59">
        <v>70000</v>
      </c>
    </row>
    <row r="35" spans="1:14" s="9" customFormat="1" ht="27" customHeight="1">
      <c r="A35" s="40"/>
      <c r="B35" s="90" t="s">
        <v>59</v>
      </c>
      <c r="C35" s="91"/>
      <c r="D35" s="85"/>
      <c r="E35" s="86"/>
      <c r="F35" s="86"/>
      <c r="G35" s="86"/>
      <c r="H35" s="86"/>
      <c r="I35" s="86"/>
      <c r="J35" s="86"/>
      <c r="K35" s="87"/>
      <c r="L35" s="58">
        <v>1</v>
      </c>
      <c r="M35" s="59">
        <v>200000</v>
      </c>
      <c r="N35" s="59">
        <v>70000</v>
      </c>
    </row>
    <row r="36" spans="1:14" s="9" customFormat="1" ht="27" customHeight="1">
      <c r="A36" s="14"/>
      <c r="B36" s="96" t="s">
        <v>26</v>
      </c>
      <c r="C36" s="84"/>
      <c r="D36" s="84"/>
      <c r="E36" s="84"/>
      <c r="F36" s="84"/>
      <c r="G36" s="84"/>
      <c r="H36" s="84"/>
      <c r="I36" s="84"/>
      <c r="J36" s="84"/>
      <c r="K36" s="84"/>
      <c r="L36" s="84"/>
      <c r="M36" s="84"/>
      <c r="N36" s="84"/>
    </row>
    <row r="37" spans="1:14" s="9" customFormat="1" ht="27" customHeight="1">
      <c r="A37" s="14"/>
      <c r="B37" s="54" t="s">
        <v>193</v>
      </c>
      <c r="C37" s="54" t="s">
        <v>194</v>
      </c>
      <c r="D37" s="55">
        <v>0.67</v>
      </c>
      <c r="E37" s="55">
        <v>0.68</v>
      </c>
      <c r="F37" s="55">
        <v>0.67</v>
      </c>
      <c r="G37" s="55">
        <v>0.67</v>
      </c>
      <c r="H37" s="55">
        <v>0.67</v>
      </c>
      <c r="I37" s="55">
        <v>0.67</v>
      </c>
      <c r="J37" s="55">
        <v>0.67</v>
      </c>
      <c r="K37" s="57">
        <v>0</v>
      </c>
      <c r="L37" s="58">
        <v>4</v>
      </c>
      <c r="M37" s="59">
        <v>3652648</v>
      </c>
      <c r="N37" s="59">
        <v>2458800.64</v>
      </c>
    </row>
    <row r="38" spans="1:14" s="9" customFormat="1" ht="27" customHeight="1">
      <c r="A38" s="14"/>
      <c r="B38" s="54" t="s">
        <v>70</v>
      </c>
      <c r="C38" s="54" t="s">
        <v>71</v>
      </c>
      <c r="D38" s="55">
        <v>5</v>
      </c>
      <c r="E38" s="55">
        <v>5</v>
      </c>
      <c r="F38" s="55">
        <v>4.97</v>
      </c>
      <c r="G38" s="55">
        <v>4.98</v>
      </c>
      <c r="H38" s="55">
        <v>5.02</v>
      </c>
      <c r="I38" s="55">
        <v>4.98</v>
      </c>
      <c r="J38" s="55">
        <v>5</v>
      </c>
      <c r="K38" s="57">
        <v>-0.4</v>
      </c>
      <c r="L38" s="58">
        <v>20</v>
      </c>
      <c r="M38" s="59">
        <v>4400000</v>
      </c>
      <c r="N38" s="59">
        <v>21922500</v>
      </c>
    </row>
    <row r="39" spans="1:14" s="9" customFormat="1" ht="27" customHeight="1">
      <c r="A39" s="14"/>
      <c r="B39" s="81" t="s">
        <v>27</v>
      </c>
      <c r="C39" s="81"/>
      <c r="D39" s="80"/>
      <c r="E39" s="80"/>
      <c r="F39" s="80"/>
      <c r="G39" s="80"/>
      <c r="H39" s="80"/>
      <c r="I39" s="80"/>
      <c r="J39" s="80"/>
      <c r="K39" s="80"/>
      <c r="L39" s="58">
        <f>SUM(L37:L38)</f>
        <v>24</v>
      </c>
      <c r="M39" s="59">
        <f>SUM(M37:M38)</f>
        <v>8052648</v>
      </c>
      <c r="N39" s="59">
        <f>SUM(N37:N38)</f>
        <v>24381300.64</v>
      </c>
    </row>
    <row r="40" spans="2:14" ht="27" customHeight="1">
      <c r="B40" s="84" t="s">
        <v>30</v>
      </c>
      <c r="C40" s="84"/>
      <c r="D40" s="84"/>
      <c r="E40" s="84"/>
      <c r="F40" s="84"/>
      <c r="G40" s="84"/>
      <c r="H40" s="84"/>
      <c r="I40" s="84"/>
      <c r="J40" s="84"/>
      <c r="K40" s="84"/>
      <c r="L40" s="84"/>
      <c r="M40" s="84"/>
      <c r="N40" s="84"/>
    </row>
    <row r="41" spans="2:14" s="9" customFormat="1" ht="27" customHeight="1">
      <c r="B41" s="54" t="s">
        <v>218</v>
      </c>
      <c r="C41" s="54" t="s">
        <v>219</v>
      </c>
      <c r="D41" s="55">
        <v>2.16</v>
      </c>
      <c r="E41" s="55">
        <v>2.16</v>
      </c>
      <c r="F41" s="55">
        <v>2.1</v>
      </c>
      <c r="G41" s="55">
        <v>2.13</v>
      </c>
      <c r="H41" s="55">
        <v>2.16</v>
      </c>
      <c r="I41" s="55">
        <v>2.1</v>
      </c>
      <c r="J41" s="55">
        <v>2.16</v>
      </c>
      <c r="K41" s="57">
        <v>-2.78</v>
      </c>
      <c r="L41" s="58">
        <v>35</v>
      </c>
      <c r="M41" s="59">
        <v>29257321</v>
      </c>
      <c r="N41" s="59">
        <v>62291473.73</v>
      </c>
    </row>
    <row r="42" spans="2:14" s="9" customFormat="1" ht="27" customHeight="1">
      <c r="B42" s="54" t="s">
        <v>144</v>
      </c>
      <c r="C42" s="54" t="s">
        <v>145</v>
      </c>
      <c r="D42" s="55">
        <v>0.27</v>
      </c>
      <c r="E42" s="55">
        <v>0.29</v>
      </c>
      <c r="F42" s="55">
        <v>0.27</v>
      </c>
      <c r="G42" s="55">
        <v>0.28</v>
      </c>
      <c r="H42" s="55">
        <v>0.27</v>
      </c>
      <c r="I42" s="55">
        <v>0.29</v>
      </c>
      <c r="J42" s="55">
        <v>0.27</v>
      </c>
      <c r="K42" s="57">
        <v>7.41</v>
      </c>
      <c r="L42" s="58">
        <v>5</v>
      </c>
      <c r="M42" s="59">
        <v>10529940</v>
      </c>
      <c r="N42" s="59">
        <v>2963383.2</v>
      </c>
    </row>
    <row r="43" spans="2:14" s="9" customFormat="1" ht="27" customHeight="1">
      <c r="B43" s="54" t="s">
        <v>60</v>
      </c>
      <c r="C43" s="54" t="s">
        <v>61</v>
      </c>
      <c r="D43" s="55">
        <v>0.59</v>
      </c>
      <c r="E43" s="55">
        <v>0.59</v>
      </c>
      <c r="F43" s="55">
        <v>0.58</v>
      </c>
      <c r="G43" s="55">
        <v>0.58</v>
      </c>
      <c r="H43" s="55">
        <v>0.59</v>
      </c>
      <c r="I43" s="55">
        <v>0.58</v>
      </c>
      <c r="J43" s="55">
        <v>0.59</v>
      </c>
      <c r="K43" s="57">
        <v>-1.69</v>
      </c>
      <c r="L43" s="58">
        <v>23</v>
      </c>
      <c r="M43" s="59">
        <v>25600000</v>
      </c>
      <c r="N43" s="59">
        <v>14898000</v>
      </c>
    </row>
    <row r="44" spans="2:14" s="9" customFormat="1" ht="27" customHeight="1">
      <c r="B44" s="54" t="s">
        <v>93</v>
      </c>
      <c r="C44" s="54" t="s">
        <v>94</v>
      </c>
      <c r="D44" s="55">
        <v>2.25</v>
      </c>
      <c r="E44" s="55">
        <v>2.25</v>
      </c>
      <c r="F44" s="55">
        <v>2.25</v>
      </c>
      <c r="G44" s="55">
        <v>2.25</v>
      </c>
      <c r="H44" s="55">
        <v>2.25</v>
      </c>
      <c r="I44" s="55">
        <v>2.25</v>
      </c>
      <c r="J44" s="55">
        <v>2.25</v>
      </c>
      <c r="K44" s="57">
        <v>0</v>
      </c>
      <c r="L44" s="58">
        <v>4</v>
      </c>
      <c r="M44" s="59">
        <v>127120</v>
      </c>
      <c r="N44" s="59">
        <v>286020</v>
      </c>
    </row>
    <row r="45" spans="2:14" s="9" customFormat="1" ht="27" customHeight="1">
      <c r="B45" s="54" t="s">
        <v>118</v>
      </c>
      <c r="C45" s="54" t="s">
        <v>119</v>
      </c>
      <c r="D45" s="55">
        <v>0.43</v>
      </c>
      <c r="E45" s="55">
        <v>0.43</v>
      </c>
      <c r="F45" s="55">
        <v>0.41</v>
      </c>
      <c r="G45" s="55">
        <v>0.42</v>
      </c>
      <c r="H45" s="55">
        <v>0.43</v>
      </c>
      <c r="I45" s="55">
        <v>0.42</v>
      </c>
      <c r="J45" s="55">
        <v>0.43</v>
      </c>
      <c r="K45" s="57">
        <v>-2.33</v>
      </c>
      <c r="L45" s="58">
        <v>8</v>
      </c>
      <c r="M45" s="59">
        <v>25000000</v>
      </c>
      <c r="N45" s="59">
        <v>10440000</v>
      </c>
    </row>
    <row r="46" spans="2:14" s="9" customFormat="1" ht="27" customHeight="1">
      <c r="B46" s="54" t="s">
        <v>183</v>
      </c>
      <c r="C46" s="54" t="s">
        <v>100</v>
      </c>
      <c r="D46" s="55">
        <v>0.3</v>
      </c>
      <c r="E46" s="55">
        <v>0.32</v>
      </c>
      <c r="F46" s="55">
        <v>0.3</v>
      </c>
      <c r="G46" s="55">
        <v>0.31</v>
      </c>
      <c r="H46" s="55">
        <v>0.3</v>
      </c>
      <c r="I46" s="55">
        <v>0.32</v>
      </c>
      <c r="J46" s="55">
        <v>0.3</v>
      </c>
      <c r="K46" s="57">
        <v>6.67</v>
      </c>
      <c r="L46" s="58">
        <v>5</v>
      </c>
      <c r="M46" s="59">
        <v>13050000</v>
      </c>
      <c r="N46" s="59">
        <v>4095000</v>
      </c>
    </row>
    <row r="47" spans="1:14" s="9" customFormat="1" ht="27" customHeight="1">
      <c r="A47" s="14"/>
      <c r="B47" s="91" t="s">
        <v>28</v>
      </c>
      <c r="C47" s="81"/>
      <c r="D47" s="80"/>
      <c r="E47" s="80"/>
      <c r="F47" s="80"/>
      <c r="G47" s="80"/>
      <c r="H47" s="80"/>
      <c r="I47" s="80"/>
      <c r="J47" s="80"/>
      <c r="K47" s="80"/>
      <c r="L47" s="58">
        <f>SUM(L41:L46)</f>
        <v>80</v>
      </c>
      <c r="M47" s="59">
        <f>SUM(M41:M46)</f>
        <v>103564381</v>
      </c>
      <c r="N47" s="59">
        <f>SUM(N41:N46)</f>
        <v>94973876.93</v>
      </c>
    </row>
    <row r="48" spans="1:14" s="7" customFormat="1" ht="27" customHeight="1">
      <c r="A48" s="14"/>
      <c r="B48" s="96" t="s">
        <v>31</v>
      </c>
      <c r="C48" s="84"/>
      <c r="D48" s="84"/>
      <c r="E48" s="84"/>
      <c r="F48" s="84"/>
      <c r="G48" s="84"/>
      <c r="H48" s="84"/>
      <c r="I48" s="84"/>
      <c r="J48" s="84"/>
      <c r="K48" s="84"/>
      <c r="L48" s="84"/>
      <c r="M48" s="84"/>
      <c r="N48" s="84"/>
    </row>
    <row r="49" spans="1:14" s="9" customFormat="1" ht="27" customHeight="1">
      <c r="A49" s="14"/>
      <c r="B49" s="54" t="s">
        <v>206</v>
      </c>
      <c r="C49" s="54" t="s">
        <v>207</v>
      </c>
      <c r="D49" s="55">
        <v>4.5</v>
      </c>
      <c r="E49" s="55">
        <v>4.5</v>
      </c>
      <c r="F49" s="55">
        <v>4.5</v>
      </c>
      <c r="G49" s="55">
        <v>4.5</v>
      </c>
      <c r="H49" s="55">
        <v>4.5</v>
      </c>
      <c r="I49" s="55">
        <v>4.5</v>
      </c>
      <c r="J49" s="55">
        <v>4.5</v>
      </c>
      <c r="K49" s="57">
        <v>0</v>
      </c>
      <c r="L49" s="58">
        <v>3</v>
      </c>
      <c r="M49" s="59">
        <v>325000</v>
      </c>
      <c r="N49" s="59">
        <v>1462500</v>
      </c>
    </row>
    <row r="50" spans="1:14" s="9" customFormat="1" ht="27" customHeight="1">
      <c r="A50" s="14"/>
      <c r="B50" s="54" t="s">
        <v>109</v>
      </c>
      <c r="C50" s="54" t="s">
        <v>110</v>
      </c>
      <c r="D50" s="55">
        <v>7.05</v>
      </c>
      <c r="E50" s="55">
        <v>7.05</v>
      </c>
      <c r="F50" s="55">
        <v>7.05</v>
      </c>
      <c r="G50" s="55">
        <v>7.05</v>
      </c>
      <c r="H50" s="55">
        <v>7.1</v>
      </c>
      <c r="I50" s="55">
        <v>7.05</v>
      </c>
      <c r="J50" s="55">
        <v>7.1</v>
      </c>
      <c r="K50" s="57">
        <v>-0.7</v>
      </c>
      <c r="L50" s="58">
        <v>2</v>
      </c>
      <c r="M50" s="59">
        <v>55000</v>
      </c>
      <c r="N50" s="59">
        <v>387750</v>
      </c>
    </row>
    <row r="51" spans="1:14" s="9" customFormat="1" ht="27" customHeight="1">
      <c r="A51" s="14"/>
      <c r="B51" s="54" t="s">
        <v>74</v>
      </c>
      <c r="C51" s="54" t="s">
        <v>75</v>
      </c>
      <c r="D51" s="55">
        <v>26.35</v>
      </c>
      <c r="E51" s="55">
        <v>26.35</v>
      </c>
      <c r="F51" s="55">
        <v>25.67</v>
      </c>
      <c r="G51" s="55">
        <v>26.12</v>
      </c>
      <c r="H51" s="55">
        <v>26.5</v>
      </c>
      <c r="I51" s="55">
        <v>25.67</v>
      </c>
      <c r="J51" s="55">
        <v>26.3</v>
      </c>
      <c r="K51" s="57">
        <v>-2.4</v>
      </c>
      <c r="L51" s="58">
        <v>14</v>
      </c>
      <c r="M51" s="59">
        <v>920000</v>
      </c>
      <c r="N51" s="59">
        <v>24034150</v>
      </c>
    </row>
    <row r="52" spans="1:14" s="9" customFormat="1" ht="27" customHeight="1">
      <c r="A52" s="14"/>
      <c r="B52" s="54" t="s">
        <v>170</v>
      </c>
      <c r="C52" s="54" t="s">
        <v>171</v>
      </c>
      <c r="D52" s="55">
        <v>10.15</v>
      </c>
      <c r="E52" s="55">
        <v>10.3</v>
      </c>
      <c r="F52" s="55">
        <v>10.15</v>
      </c>
      <c r="G52" s="55">
        <v>10.19</v>
      </c>
      <c r="H52" s="55">
        <v>10.28</v>
      </c>
      <c r="I52" s="55">
        <v>10.2</v>
      </c>
      <c r="J52" s="55">
        <v>10.3</v>
      </c>
      <c r="K52" s="57">
        <v>-0.97</v>
      </c>
      <c r="L52" s="58">
        <v>5</v>
      </c>
      <c r="M52" s="59">
        <v>510000</v>
      </c>
      <c r="N52" s="59">
        <v>5198000</v>
      </c>
    </row>
    <row r="53" spans="1:14" s="9" customFormat="1" ht="27" customHeight="1">
      <c r="A53" s="14"/>
      <c r="B53" s="54" t="s">
        <v>153</v>
      </c>
      <c r="C53" s="54" t="s">
        <v>154</v>
      </c>
      <c r="D53" s="55">
        <v>13</v>
      </c>
      <c r="E53" s="55">
        <v>13</v>
      </c>
      <c r="F53" s="55">
        <v>12.24</v>
      </c>
      <c r="G53" s="55">
        <v>12.27</v>
      </c>
      <c r="H53" s="55">
        <v>13.25</v>
      </c>
      <c r="I53" s="55">
        <v>12.24</v>
      </c>
      <c r="J53" s="55">
        <v>13.25</v>
      </c>
      <c r="K53" s="57">
        <v>-7.62</v>
      </c>
      <c r="L53" s="58">
        <v>11</v>
      </c>
      <c r="M53" s="59">
        <v>765941</v>
      </c>
      <c r="N53" s="59">
        <v>9398733</v>
      </c>
    </row>
    <row r="54" spans="1:14" s="9" customFormat="1" ht="27" customHeight="1">
      <c r="A54" s="14"/>
      <c r="B54" s="54" t="s">
        <v>162</v>
      </c>
      <c r="C54" s="54" t="s">
        <v>163</v>
      </c>
      <c r="D54" s="55">
        <v>9.55</v>
      </c>
      <c r="E54" s="55">
        <v>9.55</v>
      </c>
      <c r="F54" s="55">
        <v>9.5</v>
      </c>
      <c r="G54" s="55">
        <v>9.5</v>
      </c>
      <c r="H54" s="55">
        <v>9.7</v>
      </c>
      <c r="I54" s="55">
        <v>9.5</v>
      </c>
      <c r="J54" s="55">
        <v>9.8</v>
      </c>
      <c r="K54" s="57">
        <v>-3.06</v>
      </c>
      <c r="L54" s="58">
        <v>9</v>
      </c>
      <c r="M54" s="59">
        <v>650000</v>
      </c>
      <c r="N54" s="59">
        <v>6177000</v>
      </c>
    </row>
    <row r="55" spans="1:14" s="9" customFormat="1" ht="27" customHeight="1">
      <c r="A55" s="14"/>
      <c r="B55" s="54" t="s">
        <v>166</v>
      </c>
      <c r="C55" s="54" t="s">
        <v>167</v>
      </c>
      <c r="D55" s="55">
        <v>15.25</v>
      </c>
      <c r="E55" s="55">
        <v>15.25</v>
      </c>
      <c r="F55" s="55">
        <v>15.25</v>
      </c>
      <c r="G55" s="55">
        <v>15.25</v>
      </c>
      <c r="H55" s="55">
        <v>16.75</v>
      </c>
      <c r="I55" s="55">
        <v>15.25</v>
      </c>
      <c r="J55" s="55">
        <v>16.75</v>
      </c>
      <c r="K55" s="57">
        <v>-8.96</v>
      </c>
      <c r="L55" s="58">
        <v>5</v>
      </c>
      <c r="M55" s="59">
        <v>223673</v>
      </c>
      <c r="N55" s="59">
        <v>3411013.25</v>
      </c>
    </row>
    <row r="56" spans="1:14" s="8" customFormat="1" ht="27" customHeight="1">
      <c r="A56" s="14"/>
      <c r="B56" s="92" t="s">
        <v>29</v>
      </c>
      <c r="C56" s="91"/>
      <c r="D56" s="85"/>
      <c r="E56" s="86"/>
      <c r="F56" s="86"/>
      <c r="G56" s="86"/>
      <c r="H56" s="86"/>
      <c r="I56" s="86"/>
      <c r="J56" s="86"/>
      <c r="K56" s="87"/>
      <c r="L56" s="58">
        <f>SUM(L49:L55)</f>
        <v>49</v>
      </c>
      <c r="M56" s="59">
        <f>SUM(M49:M55)</f>
        <v>3449614</v>
      </c>
      <c r="N56" s="59">
        <f>SUM(N49:N55)</f>
        <v>50069146.25</v>
      </c>
    </row>
    <row r="57" spans="1:14" s="9" customFormat="1" ht="27" customHeight="1">
      <c r="A57" s="14"/>
      <c r="B57" s="96" t="s">
        <v>46</v>
      </c>
      <c r="C57" s="84"/>
      <c r="D57" s="84"/>
      <c r="E57" s="84"/>
      <c r="F57" s="84"/>
      <c r="G57" s="84"/>
      <c r="H57" s="84"/>
      <c r="I57" s="84"/>
      <c r="J57" s="84"/>
      <c r="K57" s="84"/>
      <c r="L57" s="84"/>
      <c r="M57" s="84"/>
      <c r="N57" s="84"/>
    </row>
    <row r="58" spans="1:14" s="9" customFormat="1" ht="27" customHeight="1">
      <c r="A58" s="14"/>
      <c r="B58" s="54" t="s">
        <v>135</v>
      </c>
      <c r="C58" s="54" t="s">
        <v>136</v>
      </c>
      <c r="D58" s="55">
        <v>2.55</v>
      </c>
      <c r="E58" s="55">
        <v>2.55</v>
      </c>
      <c r="F58" s="55">
        <v>2.55</v>
      </c>
      <c r="G58" s="55">
        <v>2.55</v>
      </c>
      <c r="H58" s="55">
        <v>2.49</v>
      </c>
      <c r="I58" s="55">
        <v>2.55</v>
      </c>
      <c r="J58" s="55">
        <v>2.48</v>
      </c>
      <c r="K58" s="57">
        <v>2.82</v>
      </c>
      <c r="L58" s="58">
        <v>3</v>
      </c>
      <c r="M58" s="59">
        <v>450000</v>
      </c>
      <c r="N58" s="59">
        <v>1147500</v>
      </c>
    </row>
    <row r="59" spans="1:14" s="9" customFormat="1" ht="27" customHeight="1">
      <c r="A59" s="14"/>
      <c r="B59" s="54" t="s">
        <v>195</v>
      </c>
      <c r="C59" s="54" t="s">
        <v>159</v>
      </c>
      <c r="D59" s="55">
        <v>0.6</v>
      </c>
      <c r="E59" s="55">
        <v>0.6</v>
      </c>
      <c r="F59" s="55">
        <v>0.6</v>
      </c>
      <c r="G59" s="55">
        <v>0.6</v>
      </c>
      <c r="H59" s="55">
        <v>0.56</v>
      </c>
      <c r="I59" s="55">
        <v>0.6</v>
      </c>
      <c r="J59" s="55">
        <v>0.56</v>
      </c>
      <c r="K59" s="57">
        <v>7.14</v>
      </c>
      <c r="L59" s="58">
        <v>4</v>
      </c>
      <c r="M59" s="59">
        <v>1200000</v>
      </c>
      <c r="N59" s="59">
        <v>720000</v>
      </c>
    </row>
    <row r="60" spans="1:14" s="9" customFormat="1" ht="27" customHeight="1">
      <c r="A60" s="14"/>
      <c r="B60" s="92" t="s">
        <v>228</v>
      </c>
      <c r="C60" s="91"/>
      <c r="D60" s="85"/>
      <c r="E60" s="86"/>
      <c r="F60" s="86"/>
      <c r="G60" s="86"/>
      <c r="H60" s="86"/>
      <c r="I60" s="86"/>
      <c r="J60" s="86"/>
      <c r="K60" s="87"/>
      <c r="L60" s="58">
        <f>SUM(L58:L59)</f>
        <v>7</v>
      </c>
      <c r="M60" s="59">
        <f>SUM(M58:M59)</f>
        <v>1650000</v>
      </c>
      <c r="N60" s="59">
        <f>SUM(N58:N59)</f>
        <v>1867500</v>
      </c>
    </row>
    <row r="61" spans="1:14" s="9" customFormat="1" ht="27" customHeight="1">
      <c r="A61" s="40"/>
      <c r="B61" s="81" t="s">
        <v>97</v>
      </c>
      <c r="C61" s="81"/>
      <c r="D61" s="80"/>
      <c r="E61" s="80"/>
      <c r="F61" s="80"/>
      <c r="G61" s="80"/>
      <c r="H61" s="80"/>
      <c r="I61" s="80"/>
      <c r="J61" s="80"/>
      <c r="K61" s="80"/>
      <c r="L61" s="58">
        <f>L60+L56+L47+L39+L35+L32+L29</f>
        <v>538</v>
      </c>
      <c r="M61" s="59">
        <f>M60+M56+M47+M39+M35+M32+M29</f>
        <v>1627602306</v>
      </c>
      <c r="N61" s="59">
        <f>N60+N56+N47+N39+N35+N32+N29</f>
        <v>610902460.27</v>
      </c>
    </row>
    <row r="62" spans="1:14" s="9" customFormat="1" ht="27" customHeight="1">
      <c r="A62" s="40"/>
      <c r="D62" s="88" t="s">
        <v>269</v>
      </c>
      <c r="E62" s="88"/>
      <c r="F62" s="88"/>
      <c r="G62" s="88"/>
      <c r="H62" s="88"/>
      <c r="I62" s="88"/>
      <c r="J62" s="88"/>
      <c r="M62" s="5"/>
      <c r="N62" s="61"/>
    </row>
    <row r="63" spans="1:14" s="9" customFormat="1" ht="37.5" customHeight="1">
      <c r="A63" s="40"/>
      <c r="B63" s="62" t="s">
        <v>12</v>
      </c>
      <c r="C63" s="63" t="s">
        <v>13</v>
      </c>
      <c r="D63" s="63" t="s">
        <v>14</v>
      </c>
      <c r="E63" s="63" t="s">
        <v>15</v>
      </c>
      <c r="F63" s="63" t="s">
        <v>16</v>
      </c>
      <c r="G63" s="63" t="s">
        <v>17</v>
      </c>
      <c r="H63" s="63" t="s">
        <v>18</v>
      </c>
      <c r="I63" s="63" t="s">
        <v>19</v>
      </c>
      <c r="J63" s="63" t="s">
        <v>20</v>
      </c>
      <c r="K63" s="63" t="s">
        <v>21</v>
      </c>
      <c r="L63" s="63" t="s">
        <v>4</v>
      </c>
      <c r="M63" s="63" t="s">
        <v>22</v>
      </c>
      <c r="N63" s="63" t="s">
        <v>23</v>
      </c>
    </row>
    <row r="64" spans="1:14" s="9" customFormat="1" ht="27" customHeight="1">
      <c r="A64" s="40"/>
      <c r="B64" s="105" t="s">
        <v>30</v>
      </c>
      <c r="C64" s="105"/>
      <c r="D64" s="105"/>
      <c r="E64" s="105"/>
      <c r="F64" s="105"/>
      <c r="G64" s="105"/>
      <c r="H64" s="105"/>
      <c r="I64" s="105"/>
      <c r="J64" s="105"/>
      <c r="K64" s="105"/>
      <c r="L64" s="105"/>
      <c r="M64" s="105"/>
      <c r="N64" s="105"/>
    </row>
    <row r="65" spans="1:14" s="9" customFormat="1" ht="27" customHeight="1">
      <c r="A65" s="40"/>
      <c r="B65" s="54" t="s">
        <v>55</v>
      </c>
      <c r="C65" s="54" t="s">
        <v>54</v>
      </c>
      <c r="D65" s="55">
        <v>70</v>
      </c>
      <c r="E65" s="55">
        <v>70</v>
      </c>
      <c r="F65" s="55">
        <v>70</v>
      </c>
      <c r="G65" s="55">
        <v>70</v>
      </c>
      <c r="H65" s="55">
        <v>77</v>
      </c>
      <c r="I65" s="55">
        <v>70</v>
      </c>
      <c r="J65" s="55">
        <v>77</v>
      </c>
      <c r="K65" s="57">
        <v>-9.09</v>
      </c>
      <c r="L65" s="58">
        <v>1</v>
      </c>
      <c r="M65" s="59">
        <v>550000</v>
      </c>
      <c r="N65" s="59">
        <v>38500000</v>
      </c>
    </row>
    <row r="66" spans="1:14" s="9" customFormat="1" ht="27" customHeight="1">
      <c r="A66" s="40"/>
      <c r="B66" s="100" t="s">
        <v>280</v>
      </c>
      <c r="C66" s="101"/>
      <c r="D66" s="85"/>
      <c r="E66" s="86"/>
      <c r="F66" s="86"/>
      <c r="G66" s="86"/>
      <c r="H66" s="86"/>
      <c r="I66" s="86"/>
      <c r="J66" s="86"/>
      <c r="K66" s="87"/>
      <c r="L66" s="58">
        <v>1</v>
      </c>
      <c r="M66" s="59">
        <v>550000</v>
      </c>
      <c r="N66" s="59">
        <v>38500000</v>
      </c>
    </row>
    <row r="67" spans="1:14" s="9" customFormat="1" ht="27" customHeight="1">
      <c r="A67" s="40"/>
      <c r="B67" s="81" t="s">
        <v>263</v>
      </c>
      <c r="C67" s="81"/>
      <c r="D67" s="85"/>
      <c r="E67" s="86"/>
      <c r="F67" s="86"/>
      <c r="G67" s="86"/>
      <c r="H67" s="86"/>
      <c r="I67" s="86"/>
      <c r="J67" s="86"/>
      <c r="K67" s="87"/>
      <c r="L67" s="58">
        <v>1</v>
      </c>
      <c r="M67" s="59">
        <v>550000</v>
      </c>
      <c r="N67" s="59">
        <v>38500000</v>
      </c>
    </row>
    <row r="68" spans="1:14" s="9" customFormat="1" ht="27" customHeight="1">
      <c r="A68" s="40"/>
      <c r="B68" s="81" t="s">
        <v>264</v>
      </c>
      <c r="C68" s="81"/>
      <c r="D68" s="85"/>
      <c r="E68" s="86"/>
      <c r="F68" s="86"/>
      <c r="G68" s="86"/>
      <c r="H68" s="86"/>
      <c r="I68" s="86"/>
      <c r="J68" s="86"/>
      <c r="K68" s="87"/>
      <c r="L68" s="58">
        <f>L67+L61</f>
        <v>539</v>
      </c>
      <c r="M68" s="59">
        <f>M67+M61</f>
        <v>1628152306</v>
      </c>
      <c r="N68" s="59">
        <f>N67+N61</f>
        <v>649402460.27</v>
      </c>
    </row>
    <row r="69" spans="2:14" s="9" customFormat="1" ht="27" customHeight="1">
      <c r="B69" s="77" t="s">
        <v>281</v>
      </c>
      <c r="C69" s="78"/>
      <c r="D69" s="78"/>
      <c r="E69" s="78"/>
      <c r="F69" s="78"/>
      <c r="G69" s="78"/>
      <c r="H69" s="78"/>
      <c r="I69" s="78"/>
      <c r="J69" s="78"/>
      <c r="K69" s="78"/>
      <c r="L69" s="78"/>
      <c r="M69" s="78"/>
      <c r="N69" s="79"/>
    </row>
    <row r="70" spans="2:14" s="9" customFormat="1" ht="83.25" customHeight="1">
      <c r="B70" s="82" t="s">
        <v>205</v>
      </c>
      <c r="C70" s="83"/>
      <c r="D70" s="74" t="s">
        <v>221</v>
      </c>
      <c r="E70" s="75"/>
      <c r="F70" s="75"/>
      <c r="G70" s="75"/>
      <c r="H70" s="75"/>
      <c r="I70" s="75"/>
      <c r="J70" s="75"/>
      <c r="K70" s="75"/>
      <c r="L70" s="75"/>
      <c r="M70" s="75"/>
      <c r="N70" s="76"/>
    </row>
    <row r="71" spans="2:14" s="9" customFormat="1" ht="54.75" customHeight="1">
      <c r="B71" s="82" t="s">
        <v>276</v>
      </c>
      <c r="C71" s="83"/>
      <c r="D71" s="102" t="s">
        <v>277</v>
      </c>
      <c r="E71" s="103"/>
      <c r="F71" s="103"/>
      <c r="G71" s="103"/>
      <c r="H71" s="103"/>
      <c r="I71" s="103"/>
      <c r="J71" s="103"/>
      <c r="K71" s="103"/>
      <c r="L71" s="103"/>
      <c r="M71" s="103"/>
      <c r="N71" s="104"/>
    </row>
    <row r="72" spans="2:14" s="9" customFormat="1" ht="56.25" customHeight="1">
      <c r="B72" s="82" t="s">
        <v>276</v>
      </c>
      <c r="C72" s="83"/>
      <c r="D72" s="102" t="s">
        <v>278</v>
      </c>
      <c r="E72" s="103"/>
      <c r="F72" s="103"/>
      <c r="G72" s="103"/>
      <c r="H72" s="103"/>
      <c r="I72" s="103"/>
      <c r="J72" s="103"/>
      <c r="K72" s="103"/>
      <c r="L72" s="103"/>
      <c r="M72" s="103"/>
      <c r="N72" s="104"/>
    </row>
    <row r="73" spans="2:14" s="9" customFormat="1" ht="53.25" customHeight="1">
      <c r="B73" s="82" t="s">
        <v>276</v>
      </c>
      <c r="C73" s="83"/>
      <c r="D73" s="102" t="s">
        <v>279</v>
      </c>
      <c r="E73" s="103"/>
      <c r="F73" s="103"/>
      <c r="G73" s="103"/>
      <c r="H73" s="103"/>
      <c r="I73" s="103"/>
      <c r="J73" s="103"/>
      <c r="K73" s="103"/>
      <c r="L73" s="103"/>
      <c r="M73" s="103"/>
      <c r="N73" s="104"/>
    </row>
    <row r="74" spans="2:14" s="9" customFormat="1" ht="25.5" customHeight="1">
      <c r="B74" s="93" t="s">
        <v>108</v>
      </c>
      <c r="C74" s="94"/>
      <c r="D74" s="94"/>
      <c r="E74" s="94"/>
      <c r="F74" s="94"/>
      <c r="G74" s="94"/>
      <c r="H74" s="94"/>
      <c r="I74" s="94"/>
      <c r="J74" s="94"/>
      <c r="K74" s="94"/>
      <c r="L74" s="94"/>
      <c r="M74" s="94"/>
      <c r="N74" s="95"/>
    </row>
    <row r="78" ht="14.25">
      <c r="A78"/>
    </row>
    <row r="79" ht="14.25">
      <c r="A79"/>
    </row>
    <row r="82" ht="14.25">
      <c r="N82" s="4"/>
    </row>
    <row r="83" ht="14.25">
      <c r="N83" s="4"/>
    </row>
    <row r="87" ht="14.25">
      <c r="A87"/>
    </row>
    <row r="88" ht="14.25">
      <c r="A88"/>
    </row>
    <row r="89" ht="14.25">
      <c r="A89"/>
    </row>
    <row r="90" ht="14.25">
      <c r="A90"/>
    </row>
    <row r="91" spans="1:13" ht="14.25">
      <c r="A91"/>
      <c r="M91" s="4"/>
    </row>
    <row r="92" spans="1:13" ht="14.25">
      <c r="A92"/>
      <c r="M92" s="4"/>
    </row>
    <row r="93" spans="1:13" ht="14.25">
      <c r="A93"/>
      <c r="M93" s="4"/>
    </row>
    <row r="94" spans="1:13" ht="14.25">
      <c r="A94"/>
      <c r="M94" s="4"/>
    </row>
    <row r="95" spans="1:13" ht="14.25">
      <c r="A95"/>
      <c r="M95" s="4"/>
    </row>
    <row r="96" spans="1:13" ht="14.25">
      <c r="A96"/>
      <c r="M96" s="4"/>
    </row>
    <row r="97" spans="1:13" ht="14.25">
      <c r="A97"/>
      <c r="M97" s="4"/>
    </row>
    <row r="98" ht="14.25">
      <c r="M98" s="4"/>
    </row>
    <row r="99" ht="14.25">
      <c r="M99" s="4"/>
    </row>
    <row r="100" ht="14.25">
      <c r="M100" s="4"/>
    </row>
    <row r="101" ht="14.25">
      <c r="M101" s="4"/>
    </row>
  </sheetData>
  <sheetProtection/>
  <mergeCells count="46">
    <mergeCell ref="D73:N73"/>
    <mergeCell ref="B73:C73"/>
    <mergeCell ref="B33:N33"/>
    <mergeCell ref="B67:C67"/>
    <mergeCell ref="D67:K67"/>
    <mergeCell ref="B71:C71"/>
    <mergeCell ref="D71:N71"/>
    <mergeCell ref="B72:C72"/>
    <mergeCell ref="D72:N72"/>
    <mergeCell ref="B64:N64"/>
    <mergeCell ref="B57:N57"/>
    <mergeCell ref="B56:C56"/>
    <mergeCell ref="D60:K60"/>
    <mergeCell ref="B36:N36"/>
    <mergeCell ref="B66:C66"/>
    <mergeCell ref="D66:K66"/>
    <mergeCell ref="B74:N74"/>
    <mergeCell ref="D32:K32"/>
    <mergeCell ref="B48:N48"/>
    <mergeCell ref="C3:E3"/>
    <mergeCell ref="C4:E4"/>
    <mergeCell ref="E9:K9"/>
    <mergeCell ref="B11:N11"/>
    <mergeCell ref="C6:D6"/>
    <mergeCell ref="D56:K56"/>
    <mergeCell ref="B68:C68"/>
    <mergeCell ref="C5:D5"/>
    <mergeCell ref="B29:C29"/>
    <mergeCell ref="D29:K29"/>
    <mergeCell ref="B47:C47"/>
    <mergeCell ref="B60:C60"/>
    <mergeCell ref="D39:K39"/>
    <mergeCell ref="B30:N30"/>
    <mergeCell ref="D35:K35"/>
    <mergeCell ref="B35:C35"/>
    <mergeCell ref="B32:C32"/>
    <mergeCell ref="D70:N70"/>
    <mergeCell ref="B69:N69"/>
    <mergeCell ref="D61:K61"/>
    <mergeCell ref="B39:C39"/>
    <mergeCell ref="D47:K47"/>
    <mergeCell ref="B70:C70"/>
    <mergeCell ref="B61:C61"/>
    <mergeCell ref="B40:N40"/>
    <mergeCell ref="D68:K68"/>
    <mergeCell ref="D62:J62"/>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38"/>
  <sheetViews>
    <sheetView rightToLeft="1" zoomScale="90" zoomScaleNormal="90" zoomScalePageLayoutView="0" workbookViewId="0" topLeftCell="A1">
      <selection activeCell="B8" sqref="B8"/>
    </sheetView>
  </sheetViews>
  <sheetFormatPr defaultColWidth="9.140625" defaultRowHeight="15"/>
  <cols>
    <col min="1" max="1" width="3.7109375" style="9" customWidth="1"/>
    <col min="2" max="2" width="25.28125" style="9" bestFit="1" customWidth="1"/>
    <col min="3" max="3" width="12.421875" style="9" customWidth="1"/>
    <col min="4" max="4" width="11.57421875" style="9" customWidth="1"/>
    <col min="5" max="5" width="16.28125" style="9" customWidth="1"/>
    <col min="6" max="6" width="20.7109375" style="9" customWidth="1"/>
    <col min="7" max="16384" width="9.00390625" style="9" customWidth="1"/>
  </cols>
  <sheetData>
    <row r="1" spans="2:3" ht="27" customHeight="1">
      <c r="B1" s="114" t="s">
        <v>0</v>
      </c>
      <c r="C1" s="114"/>
    </row>
    <row r="2" spans="2:3" ht="18" customHeight="1">
      <c r="B2" s="65" t="s">
        <v>282</v>
      </c>
      <c r="C2" s="65"/>
    </row>
    <row r="3" spans="2:4" ht="21.75" customHeight="1">
      <c r="B3" s="114"/>
      <c r="C3" s="114"/>
      <c r="D3" s="114"/>
    </row>
    <row r="4" spans="2:6" ht="21.75" customHeight="1">
      <c r="B4" s="111" t="s">
        <v>283</v>
      </c>
      <c r="C4" s="111"/>
      <c r="D4" s="111"/>
      <c r="E4" s="111"/>
      <c r="F4" s="111"/>
    </row>
    <row r="5" spans="2:6" ht="21.75" customHeight="1">
      <c r="B5" s="66" t="s">
        <v>12</v>
      </c>
      <c r="C5" s="67" t="s">
        <v>13</v>
      </c>
      <c r="D5" s="67" t="s">
        <v>4</v>
      </c>
      <c r="E5" s="67" t="s">
        <v>22</v>
      </c>
      <c r="F5" s="67" t="s">
        <v>23</v>
      </c>
    </row>
    <row r="6" spans="2:6" ht="21.75" customHeight="1">
      <c r="B6" s="108" t="s">
        <v>24</v>
      </c>
      <c r="C6" s="109"/>
      <c r="D6" s="109"/>
      <c r="E6" s="109"/>
      <c r="F6" s="110"/>
    </row>
    <row r="7" spans="2:6" ht="21.75" customHeight="1">
      <c r="B7" s="68" t="s">
        <v>284</v>
      </c>
      <c r="C7" s="69" t="s">
        <v>158</v>
      </c>
      <c r="D7" s="70">
        <v>1</v>
      </c>
      <c r="E7" s="70">
        <v>136750</v>
      </c>
      <c r="F7" s="70">
        <v>51965</v>
      </c>
    </row>
    <row r="8" spans="2:6" ht="21.75" customHeight="1">
      <c r="B8" s="68" t="s">
        <v>285</v>
      </c>
      <c r="C8" s="69" t="s">
        <v>83</v>
      </c>
      <c r="D8" s="70">
        <v>1</v>
      </c>
      <c r="E8" s="70">
        <v>527951</v>
      </c>
      <c r="F8" s="70">
        <v>153105.79</v>
      </c>
    </row>
    <row r="9" spans="2:6" ht="21.75" customHeight="1">
      <c r="B9" s="68" t="s">
        <v>286</v>
      </c>
      <c r="C9" s="69" t="s">
        <v>147</v>
      </c>
      <c r="D9" s="70">
        <v>5</v>
      </c>
      <c r="E9" s="70">
        <v>1000000</v>
      </c>
      <c r="F9" s="70">
        <v>490000</v>
      </c>
    </row>
    <row r="10" spans="2:6" ht="21.75" customHeight="1">
      <c r="B10" s="68" t="s">
        <v>287</v>
      </c>
      <c r="C10" s="69" t="s">
        <v>81</v>
      </c>
      <c r="D10" s="70">
        <v>1</v>
      </c>
      <c r="E10" s="70">
        <v>35000</v>
      </c>
      <c r="F10" s="70">
        <v>10150</v>
      </c>
    </row>
    <row r="11" spans="2:6" ht="21.75" customHeight="1">
      <c r="B11" s="112" t="s">
        <v>25</v>
      </c>
      <c r="C11" s="113"/>
      <c r="D11" s="70">
        <f>SUM(D7:D10)</f>
        <v>8</v>
      </c>
      <c r="E11" s="70">
        <f>SUM(E7:E10)</f>
        <v>1699701</v>
      </c>
      <c r="F11" s="70">
        <f>SUM(F7:F10)</f>
        <v>705220.79</v>
      </c>
    </row>
    <row r="12" spans="2:6" ht="23.25" customHeight="1">
      <c r="B12" s="108" t="s">
        <v>288</v>
      </c>
      <c r="C12" s="109"/>
      <c r="D12" s="109"/>
      <c r="E12" s="109"/>
      <c r="F12" s="110"/>
    </row>
    <row r="13" spans="2:6" ht="21" customHeight="1">
      <c r="B13" s="68" t="s">
        <v>65</v>
      </c>
      <c r="C13" s="69" t="s">
        <v>66</v>
      </c>
      <c r="D13" s="70">
        <v>1</v>
      </c>
      <c r="E13" s="70">
        <v>50000</v>
      </c>
      <c r="F13" s="70">
        <v>223000</v>
      </c>
    </row>
    <row r="14" spans="2:6" ht="21" customHeight="1">
      <c r="B14" s="106" t="s">
        <v>289</v>
      </c>
      <c r="C14" s="107"/>
      <c r="D14" s="70">
        <f>SUM(D13)</f>
        <v>1</v>
      </c>
      <c r="E14" s="70">
        <f>SUM(E13)</f>
        <v>50000</v>
      </c>
      <c r="F14" s="70">
        <f>SUM(F13)</f>
        <v>223000</v>
      </c>
    </row>
    <row r="15" spans="2:6" ht="21" customHeight="1">
      <c r="B15" s="106" t="s">
        <v>290</v>
      </c>
      <c r="C15" s="107"/>
      <c r="D15" s="70">
        <f>D14+D11</f>
        <v>9</v>
      </c>
      <c r="E15" s="70">
        <f>E14+E11</f>
        <v>1749701</v>
      </c>
      <c r="F15" s="70">
        <f>F14+F11</f>
        <v>928220.79</v>
      </c>
    </row>
    <row r="16" spans="2:6" ht="18">
      <c r="B16" s="71"/>
      <c r="C16" s="71"/>
      <c r="D16" s="71"/>
      <c r="E16" s="71"/>
      <c r="F16" s="71"/>
    </row>
    <row r="17" spans="2:6" ht="18">
      <c r="B17" s="111" t="s">
        <v>291</v>
      </c>
      <c r="C17" s="111"/>
      <c r="D17" s="111"/>
      <c r="E17" s="111"/>
      <c r="F17" s="111"/>
    </row>
    <row r="18" spans="2:6" ht="21.75" customHeight="1">
      <c r="B18" s="72" t="s">
        <v>12</v>
      </c>
      <c r="C18" s="73" t="s">
        <v>13</v>
      </c>
      <c r="D18" s="73" t="s">
        <v>4</v>
      </c>
      <c r="E18" s="73" t="s">
        <v>22</v>
      </c>
      <c r="F18" s="73" t="s">
        <v>23</v>
      </c>
    </row>
    <row r="19" spans="2:6" ht="21.75" customHeight="1">
      <c r="B19" s="108" t="s">
        <v>24</v>
      </c>
      <c r="C19" s="109"/>
      <c r="D19" s="109"/>
      <c r="E19" s="109"/>
      <c r="F19" s="110"/>
    </row>
    <row r="20" spans="2:6" ht="21.75" customHeight="1">
      <c r="B20" s="68" t="s">
        <v>292</v>
      </c>
      <c r="C20" s="69" t="s">
        <v>107</v>
      </c>
      <c r="D20" s="70">
        <v>7</v>
      </c>
      <c r="E20" s="70">
        <v>32827483</v>
      </c>
      <c r="F20" s="70">
        <v>15408917.01</v>
      </c>
    </row>
    <row r="21" spans="2:6" ht="21.75" customHeight="1">
      <c r="B21" s="68" t="s">
        <v>293</v>
      </c>
      <c r="C21" s="69" t="s">
        <v>127</v>
      </c>
      <c r="D21" s="70">
        <v>5</v>
      </c>
      <c r="E21" s="70">
        <v>20000000</v>
      </c>
      <c r="F21" s="70">
        <v>9550000</v>
      </c>
    </row>
    <row r="22" spans="2:6" ht="21.75" customHeight="1">
      <c r="B22" s="68" t="s">
        <v>294</v>
      </c>
      <c r="C22" s="69" t="s">
        <v>73</v>
      </c>
      <c r="D22" s="70">
        <v>9</v>
      </c>
      <c r="E22" s="70">
        <v>66000000</v>
      </c>
      <c r="F22" s="70">
        <v>22480000</v>
      </c>
    </row>
    <row r="23" spans="2:6" ht="21.75" customHeight="1">
      <c r="B23" s="68" t="s">
        <v>201</v>
      </c>
      <c r="C23" s="69" t="s">
        <v>202</v>
      </c>
      <c r="D23" s="70">
        <v>1</v>
      </c>
      <c r="E23" s="70">
        <v>900000</v>
      </c>
      <c r="F23" s="70">
        <v>783000</v>
      </c>
    </row>
    <row r="24" spans="2:6" ht="21.75" customHeight="1">
      <c r="B24" s="112" t="s">
        <v>25</v>
      </c>
      <c r="C24" s="113"/>
      <c r="D24" s="70">
        <f>SUM(D20:D23)</f>
        <v>22</v>
      </c>
      <c r="E24" s="70">
        <f>SUM(E20:E23)</f>
        <v>119727483</v>
      </c>
      <c r="F24" s="70">
        <f>SUM(F20:F23)</f>
        <v>48221917.01</v>
      </c>
    </row>
    <row r="25" spans="2:6" ht="21.75" customHeight="1">
      <c r="B25" s="108" t="s">
        <v>295</v>
      </c>
      <c r="C25" s="109"/>
      <c r="D25" s="109"/>
      <c r="E25" s="109"/>
      <c r="F25" s="110"/>
    </row>
    <row r="26" spans="2:6" ht="21.75" customHeight="1">
      <c r="B26" s="68" t="s">
        <v>296</v>
      </c>
      <c r="C26" s="69" t="s">
        <v>61</v>
      </c>
      <c r="D26" s="70">
        <v>16</v>
      </c>
      <c r="E26" s="70">
        <v>20000000</v>
      </c>
      <c r="F26" s="70">
        <v>11650000</v>
      </c>
    </row>
    <row r="27" spans="2:6" ht="21.75" customHeight="1">
      <c r="B27" s="68" t="s">
        <v>297</v>
      </c>
      <c r="C27" s="69" t="s">
        <v>219</v>
      </c>
      <c r="D27" s="70">
        <v>14</v>
      </c>
      <c r="E27" s="70">
        <v>16038321</v>
      </c>
      <c r="F27" s="70">
        <v>34052373.73</v>
      </c>
    </row>
    <row r="28" spans="2:6" ht="21.75" customHeight="1">
      <c r="B28" s="68" t="s">
        <v>298</v>
      </c>
      <c r="C28" s="69" t="s">
        <v>119</v>
      </c>
      <c r="D28" s="70">
        <v>4</v>
      </c>
      <c r="E28" s="70">
        <v>15000000</v>
      </c>
      <c r="F28" s="70">
        <v>6240000</v>
      </c>
    </row>
    <row r="29" spans="2:6" ht="21.75" customHeight="1">
      <c r="B29" s="106" t="s">
        <v>299</v>
      </c>
      <c r="C29" s="107"/>
      <c r="D29" s="70">
        <f>SUM(D26:D28)</f>
        <v>34</v>
      </c>
      <c r="E29" s="70">
        <f>SUM(E26:E28)</f>
        <v>51038321</v>
      </c>
      <c r="F29" s="70">
        <f>SUM(F26:F28)</f>
        <v>51942373.73</v>
      </c>
    </row>
    <row r="30" spans="2:6" ht="21.75" customHeight="1">
      <c r="B30" s="108" t="s">
        <v>300</v>
      </c>
      <c r="C30" s="109"/>
      <c r="D30" s="109"/>
      <c r="E30" s="109"/>
      <c r="F30" s="110"/>
    </row>
    <row r="31" spans="2:6" ht="21.75" customHeight="1">
      <c r="B31" s="68" t="s">
        <v>301</v>
      </c>
      <c r="C31" s="69" t="s">
        <v>171</v>
      </c>
      <c r="D31" s="70">
        <v>1</v>
      </c>
      <c r="E31" s="70">
        <v>100000</v>
      </c>
      <c r="F31" s="70">
        <v>1025000</v>
      </c>
    </row>
    <row r="32" spans="2:6" ht="21.75" customHeight="1">
      <c r="B32" s="68" t="s">
        <v>302</v>
      </c>
      <c r="C32" s="69" t="s">
        <v>75</v>
      </c>
      <c r="D32" s="70">
        <v>3</v>
      </c>
      <c r="E32" s="70">
        <v>190000</v>
      </c>
      <c r="F32" s="70">
        <v>4954750</v>
      </c>
    </row>
    <row r="33" spans="2:6" ht="21.75" customHeight="1">
      <c r="B33" s="68" t="s">
        <v>303</v>
      </c>
      <c r="C33" s="69" t="s">
        <v>154</v>
      </c>
      <c r="D33" s="70">
        <v>5</v>
      </c>
      <c r="E33" s="70">
        <v>130000</v>
      </c>
      <c r="F33" s="70">
        <v>1592500</v>
      </c>
    </row>
    <row r="34" spans="2:6" ht="21.75" customHeight="1">
      <c r="B34" s="106" t="s">
        <v>304</v>
      </c>
      <c r="C34" s="107"/>
      <c r="D34" s="70">
        <f>SUM(D31:D33)</f>
        <v>9</v>
      </c>
      <c r="E34" s="70">
        <f>SUM(E31:E33)</f>
        <v>420000</v>
      </c>
      <c r="F34" s="70">
        <f>SUM(F31:F33)</f>
        <v>7572250</v>
      </c>
    </row>
    <row r="35" spans="2:6" ht="21.75" customHeight="1">
      <c r="B35" s="108" t="s">
        <v>288</v>
      </c>
      <c r="C35" s="109"/>
      <c r="D35" s="109"/>
      <c r="E35" s="109"/>
      <c r="F35" s="110"/>
    </row>
    <row r="36" spans="2:6" ht="21.75" customHeight="1">
      <c r="B36" s="68" t="s">
        <v>65</v>
      </c>
      <c r="C36" s="69" t="s">
        <v>66</v>
      </c>
      <c r="D36" s="70">
        <v>2</v>
      </c>
      <c r="E36" s="70">
        <v>115000</v>
      </c>
      <c r="F36" s="70">
        <v>462300</v>
      </c>
    </row>
    <row r="37" spans="2:6" ht="21.75" customHeight="1">
      <c r="B37" s="106" t="s">
        <v>289</v>
      </c>
      <c r="C37" s="107"/>
      <c r="D37" s="70">
        <f>SUM(D36)</f>
        <v>2</v>
      </c>
      <c r="E37" s="70">
        <f>SUM(E36)</f>
        <v>115000</v>
      </c>
      <c r="F37" s="70">
        <f>SUM(F36)</f>
        <v>462300</v>
      </c>
    </row>
    <row r="38" spans="2:6" ht="18">
      <c r="B38" s="106" t="s">
        <v>290</v>
      </c>
      <c r="C38" s="107"/>
      <c r="D38" s="70">
        <f>D37+D34+D29+D24</f>
        <v>67</v>
      </c>
      <c r="E38" s="70">
        <f>E37+E34+E29+E24</f>
        <v>171300804</v>
      </c>
      <c r="F38" s="70">
        <f>F37+F34+F29+F24</f>
        <v>108198840.74</v>
      </c>
    </row>
  </sheetData>
  <sheetProtection/>
  <mergeCells count="18">
    <mergeCell ref="B1:C1"/>
    <mergeCell ref="B3:D3"/>
    <mergeCell ref="B4:F4"/>
    <mergeCell ref="B6:F6"/>
    <mergeCell ref="B11:C11"/>
    <mergeCell ref="B12:F12"/>
    <mergeCell ref="B14:C14"/>
    <mergeCell ref="B15:C15"/>
    <mergeCell ref="B17:F17"/>
    <mergeCell ref="B19:F19"/>
    <mergeCell ref="B24:C24"/>
    <mergeCell ref="B25:F25"/>
    <mergeCell ref="B29:C29"/>
    <mergeCell ref="B30:F30"/>
    <mergeCell ref="B34:C34"/>
    <mergeCell ref="B35:F35"/>
    <mergeCell ref="B37:C37"/>
    <mergeCell ref="B38:C38"/>
  </mergeCells>
  <printOptions/>
  <pageMargins left="0" right="0" top="0" bottom="0" header="0.31496062992125984" footer="0.31496062992125984"/>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I57"/>
  <sheetViews>
    <sheetView rightToLeft="1" zoomScalePageLayoutView="0" workbookViewId="0" topLeftCell="A1">
      <selection activeCell="B1" sqref="B1:G1"/>
    </sheetView>
  </sheetViews>
  <sheetFormatPr defaultColWidth="9.140625" defaultRowHeight="13.5" customHeight="1"/>
  <cols>
    <col min="1" max="1" width="2.421875" style="38" customWidth="1"/>
    <col min="2" max="2" width="23.421875" style="38" customWidth="1"/>
    <col min="3" max="3" width="10.7109375" style="38" customWidth="1"/>
    <col min="4" max="4" width="13.7109375" style="38" customWidth="1"/>
    <col min="5" max="5" width="15.00390625" style="38" customWidth="1"/>
    <col min="6" max="6" width="15.421875" style="38" customWidth="1"/>
    <col min="7" max="7" width="14.00390625" style="38" customWidth="1"/>
    <col min="8" max="16384" width="9.00390625" style="38" customWidth="1"/>
  </cols>
  <sheetData>
    <row r="1" spans="2:9" ht="20.25" customHeight="1">
      <c r="B1" s="116" t="s">
        <v>271</v>
      </c>
      <c r="C1" s="116"/>
      <c r="D1" s="116"/>
      <c r="E1" s="116"/>
      <c r="F1" s="116"/>
      <c r="G1" s="116"/>
      <c r="H1" s="50"/>
      <c r="I1" s="50"/>
    </row>
    <row r="2" spans="2:7" ht="14.25" customHeight="1">
      <c r="B2" s="47" t="s">
        <v>12</v>
      </c>
      <c r="C2" s="48" t="s">
        <v>13</v>
      </c>
      <c r="D2" s="48" t="s">
        <v>32</v>
      </c>
      <c r="E2" s="47" t="s">
        <v>33</v>
      </c>
      <c r="F2" s="48" t="s">
        <v>34</v>
      </c>
      <c r="G2" s="48" t="s">
        <v>58</v>
      </c>
    </row>
    <row r="3" spans="2:7" ht="14.25" customHeight="1">
      <c r="B3" s="115" t="s">
        <v>24</v>
      </c>
      <c r="C3" s="115"/>
      <c r="D3" s="115"/>
      <c r="E3" s="115"/>
      <c r="F3" s="115"/>
      <c r="G3" s="115"/>
    </row>
    <row r="4" spans="2:9" ht="14.25" customHeight="1">
      <c r="B4" s="54" t="s">
        <v>114</v>
      </c>
      <c r="C4" s="54" t="s">
        <v>115</v>
      </c>
      <c r="D4" s="55">
        <v>1</v>
      </c>
      <c r="E4" s="56" t="s">
        <v>67</v>
      </c>
      <c r="F4" s="49" t="s">
        <v>36</v>
      </c>
      <c r="G4" s="49" t="s">
        <v>36</v>
      </c>
      <c r="H4" s="39"/>
      <c r="I4" s="39"/>
    </row>
    <row r="5" spans="2:9" ht="14.25" customHeight="1">
      <c r="B5" s="54" t="s">
        <v>122</v>
      </c>
      <c r="C5" s="54" t="s">
        <v>123</v>
      </c>
      <c r="D5" s="55">
        <v>0.27</v>
      </c>
      <c r="E5" s="56" t="s">
        <v>67</v>
      </c>
      <c r="F5" s="49" t="s">
        <v>36</v>
      </c>
      <c r="G5" s="49" t="s">
        <v>36</v>
      </c>
      <c r="H5" s="39"/>
      <c r="I5" s="39"/>
    </row>
    <row r="6" spans="2:9" ht="14.25" customHeight="1">
      <c r="B6" s="54" t="s">
        <v>95</v>
      </c>
      <c r="C6" s="54" t="s">
        <v>96</v>
      </c>
      <c r="D6" s="55">
        <v>1.08</v>
      </c>
      <c r="E6" s="56" t="s">
        <v>67</v>
      </c>
      <c r="F6" s="49" t="s">
        <v>36</v>
      </c>
      <c r="G6" s="49" t="s">
        <v>36</v>
      </c>
      <c r="H6" s="39"/>
      <c r="I6" s="39"/>
    </row>
    <row r="7" spans="2:9" ht="14.25" customHeight="1">
      <c r="B7" s="115" t="s">
        <v>59</v>
      </c>
      <c r="C7" s="115"/>
      <c r="D7" s="115"/>
      <c r="E7" s="115"/>
      <c r="F7" s="115"/>
      <c r="G7" s="115"/>
      <c r="H7" s="39"/>
      <c r="I7" s="39"/>
    </row>
    <row r="8" spans="2:9" ht="14.25" customHeight="1">
      <c r="B8" s="54" t="s">
        <v>172</v>
      </c>
      <c r="C8" s="54" t="s">
        <v>173</v>
      </c>
      <c r="D8" s="55">
        <v>0.33</v>
      </c>
      <c r="E8" s="56" t="s">
        <v>67</v>
      </c>
      <c r="F8" s="49" t="s">
        <v>36</v>
      </c>
      <c r="G8" s="49" t="s">
        <v>36</v>
      </c>
      <c r="H8" s="39"/>
      <c r="I8" s="39"/>
    </row>
    <row r="9" spans="2:9" ht="14.25" customHeight="1">
      <c r="B9" s="54" t="s">
        <v>76</v>
      </c>
      <c r="C9" s="54" t="s">
        <v>77</v>
      </c>
      <c r="D9" s="55">
        <v>0.58</v>
      </c>
      <c r="E9" s="56" t="s">
        <v>67</v>
      </c>
      <c r="F9" s="49" t="s">
        <v>36</v>
      </c>
      <c r="G9" s="49" t="s">
        <v>36</v>
      </c>
      <c r="H9" s="39"/>
      <c r="I9" s="39"/>
    </row>
    <row r="10" spans="2:9" ht="14.25" customHeight="1">
      <c r="B10" s="54" t="s">
        <v>249</v>
      </c>
      <c r="C10" s="54" t="s">
        <v>250</v>
      </c>
      <c r="D10" s="55">
        <v>0.94</v>
      </c>
      <c r="E10" s="56" t="s">
        <v>67</v>
      </c>
      <c r="F10" s="49" t="s">
        <v>36</v>
      </c>
      <c r="G10" s="49" t="s">
        <v>36</v>
      </c>
      <c r="H10" s="39"/>
      <c r="I10" s="39"/>
    </row>
    <row r="11" spans="2:7" ht="14.25" customHeight="1">
      <c r="B11" s="115" t="s">
        <v>37</v>
      </c>
      <c r="C11" s="115"/>
      <c r="D11" s="115"/>
      <c r="E11" s="115"/>
      <c r="F11" s="115"/>
      <c r="G11" s="115"/>
    </row>
    <row r="12" spans="2:7" ht="14.25" customHeight="1">
      <c r="B12" s="54" t="s">
        <v>155</v>
      </c>
      <c r="C12" s="54" t="s">
        <v>156</v>
      </c>
      <c r="D12" s="55">
        <v>0.46</v>
      </c>
      <c r="E12" s="56" t="s">
        <v>67</v>
      </c>
      <c r="F12" s="49" t="s">
        <v>36</v>
      </c>
      <c r="G12" s="49" t="s">
        <v>36</v>
      </c>
    </row>
    <row r="13" spans="2:7" ht="14.25" customHeight="1">
      <c r="B13" s="54" t="s">
        <v>235</v>
      </c>
      <c r="C13" s="54" t="s">
        <v>236</v>
      </c>
      <c r="D13" s="55">
        <v>0.89</v>
      </c>
      <c r="E13" s="56" t="s">
        <v>67</v>
      </c>
      <c r="F13" s="49" t="s">
        <v>36</v>
      </c>
      <c r="G13" s="49" t="s">
        <v>36</v>
      </c>
    </row>
    <row r="14" spans="2:7" ht="14.25" customHeight="1">
      <c r="B14" s="115" t="s">
        <v>26</v>
      </c>
      <c r="C14" s="115"/>
      <c r="D14" s="115"/>
      <c r="E14" s="115"/>
      <c r="F14" s="115"/>
      <c r="G14" s="115"/>
    </row>
    <row r="15" spans="2:7" ht="14.25" customHeight="1">
      <c r="B15" s="54" t="s">
        <v>141</v>
      </c>
      <c r="C15" s="54" t="s">
        <v>142</v>
      </c>
      <c r="D15" s="55">
        <v>11</v>
      </c>
      <c r="E15" s="56" t="s">
        <v>67</v>
      </c>
      <c r="F15" s="49" t="s">
        <v>36</v>
      </c>
      <c r="G15" s="49" t="s">
        <v>36</v>
      </c>
    </row>
    <row r="16" spans="2:7" ht="14.25" customHeight="1">
      <c r="B16" s="54" t="s">
        <v>148</v>
      </c>
      <c r="C16" s="54" t="s">
        <v>149</v>
      </c>
      <c r="D16" s="55">
        <v>0.72</v>
      </c>
      <c r="E16" s="56" t="s">
        <v>67</v>
      </c>
      <c r="F16" s="49" t="s">
        <v>36</v>
      </c>
      <c r="G16" s="49" t="s">
        <v>36</v>
      </c>
    </row>
    <row r="17" spans="2:7" ht="14.25" customHeight="1">
      <c r="B17" s="118" t="s">
        <v>30</v>
      </c>
      <c r="C17" s="119"/>
      <c r="D17" s="119"/>
      <c r="E17" s="119"/>
      <c r="F17" s="119"/>
      <c r="G17" s="120"/>
    </row>
    <row r="18" spans="2:7" ht="14.25" customHeight="1">
      <c r="B18" s="54" t="s">
        <v>78</v>
      </c>
      <c r="C18" s="54" t="s">
        <v>79</v>
      </c>
      <c r="D18" s="55">
        <v>1.3</v>
      </c>
      <c r="E18" s="56" t="s">
        <v>67</v>
      </c>
      <c r="F18" s="49" t="s">
        <v>36</v>
      </c>
      <c r="G18" s="49" t="s">
        <v>36</v>
      </c>
    </row>
    <row r="19" spans="2:7" ht="14.25" customHeight="1">
      <c r="B19" s="54" t="s">
        <v>130</v>
      </c>
      <c r="C19" s="54" t="s">
        <v>131</v>
      </c>
      <c r="D19" s="55">
        <v>0.55</v>
      </c>
      <c r="E19" s="56" t="s">
        <v>67</v>
      </c>
      <c r="F19" s="49" t="s">
        <v>36</v>
      </c>
      <c r="G19" s="49" t="s">
        <v>36</v>
      </c>
    </row>
    <row r="20" spans="2:7" ht="14.25" customHeight="1">
      <c r="B20" s="54" t="s">
        <v>175</v>
      </c>
      <c r="C20" s="54" t="s">
        <v>176</v>
      </c>
      <c r="D20" s="55">
        <v>6.4</v>
      </c>
      <c r="E20" s="56" t="s">
        <v>67</v>
      </c>
      <c r="F20" s="49" t="s">
        <v>36</v>
      </c>
      <c r="G20" s="49" t="s">
        <v>36</v>
      </c>
    </row>
    <row r="21" spans="2:7" ht="14.25" customHeight="1">
      <c r="B21" s="54" t="s">
        <v>137</v>
      </c>
      <c r="C21" s="54" t="s">
        <v>138</v>
      </c>
      <c r="D21" s="55">
        <v>0.6</v>
      </c>
      <c r="E21" s="56" t="s">
        <v>67</v>
      </c>
      <c r="F21" s="49" t="s">
        <v>36</v>
      </c>
      <c r="G21" s="49" t="s">
        <v>36</v>
      </c>
    </row>
    <row r="22" spans="2:7" ht="14.25" customHeight="1">
      <c r="B22" s="54" t="s">
        <v>120</v>
      </c>
      <c r="C22" s="54" t="s">
        <v>121</v>
      </c>
      <c r="D22" s="55">
        <v>4.55</v>
      </c>
      <c r="E22" s="56" t="s">
        <v>67</v>
      </c>
      <c r="F22" s="49" t="s">
        <v>36</v>
      </c>
      <c r="G22" s="49" t="s">
        <v>36</v>
      </c>
    </row>
    <row r="23" spans="2:7" ht="14.25" customHeight="1">
      <c r="B23" s="54" t="s">
        <v>184</v>
      </c>
      <c r="C23" s="54" t="s">
        <v>185</v>
      </c>
      <c r="D23" s="55">
        <v>1.35</v>
      </c>
      <c r="E23" s="56" t="s">
        <v>67</v>
      </c>
      <c r="F23" s="49" t="s">
        <v>36</v>
      </c>
      <c r="G23" s="49" t="s">
        <v>36</v>
      </c>
    </row>
    <row r="24" spans="2:7" ht="14.25" customHeight="1">
      <c r="B24" s="54" t="s">
        <v>203</v>
      </c>
      <c r="C24" s="54" t="s">
        <v>204</v>
      </c>
      <c r="D24" s="55">
        <v>0.26</v>
      </c>
      <c r="E24" s="56" t="s">
        <v>67</v>
      </c>
      <c r="F24" s="49" t="s">
        <v>36</v>
      </c>
      <c r="G24" s="49" t="s">
        <v>36</v>
      </c>
    </row>
    <row r="25" spans="2:7" ht="14.25" customHeight="1">
      <c r="B25" s="54" t="s">
        <v>262</v>
      </c>
      <c r="C25" s="54" t="s">
        <v>174</v>
      </c>
      <c r="D25" s="55">
        <v>0.48</v>
      </c>
      <c r="E25" s="56" t="s">
        <v>67</v>
      </c>
      <c r="F25" s="49" t="s">
        <v>36</v>
      </c>
      <c r="G25" s="49" t="s">
        <v>36</v>
      </c>
    </row>
    <row r="26" spans="2:7" ht="14.25" customHeight="1">
      <c r="B26" s="118" t="s">
        <v>31</v>
      </c>
      <c r="C26" s="119"/>
      <c r="D26" s="119"/>
      <c r="E26" s="119"/>
      <c r="F26" s="119"/>
      <c r="G26" s="120"/>
    </row>
    <row r="27" spans="2:7" ht="14.25" customHeight="1">
      <c r="B27" s="54" t="s">
        <v>132</v>
      </c>
      <c r="C27" s="54" t="s">
        <v>133</v>
      </c>
      <c r="D27" s="55">
        <v>1.75</v>
      </c>
      <c r="E27" s="56" t="s">
        <v>67</v>
      </c>
      <c r="F27" s="49" t="s">
        <v>36</v>
      </c>
      <c r="G27" s="49" t="s">
        <v>36</v>
      </c>
    </row>
    <row r="28" spans="2:7" ht="14.25" customHeight="1">
      <c r="B28" s="54" t="s">
        <v>232</v>
      </c>
      <c r="C28" s="54" t="s">
        <v>231</v>
      </c>
      <c r="D28" s="55">
        <v>2.7</v>
      </c>
      <c r="E28" s="56" t="s">
        <v>67</v>
      </c>
      <c r="F28" s="49" t="s">
        <v>36</v>
      </c>
      <c r="G28" s="49" t="s">
        <v>36</v>
      </c>
    </row>
    <row r="29" spans="2:7" ht="14.25" customHeight="1">
      <c r="B29" s="54" t="s">
        <v>261</v>
      </c>
      <c r="C29" s="54" t="s">
        <v>196</v>
      </c>
      <c r="D29" s="55">
        <v>8.4</v>
      </c>
      <c r="E29" s="56" t="s">
        <v>67</v>
      </c>
      <c r="F29" s="49" t="s">
        <v>36</v>
      </c>
      <c r="G29" s="49" t="s">
        <v>36</v>
      </c>
    </row>
    <row r="30" spans="2:7" ht="14.25" customHeight="1">
      <c r="B30" s="118" t="s">
        <v>46</v>
      </c>
      <c r="C30" s="119"/>
      <c r="D30" s="119"/>
      <c r="E30" s="119"/>
      <c r="F30" s="119"/>
      <c r="G30" s="120"/>
    </row>
    <row r="31" spans="2:7" ht="14.25" customHeight="1">
      <c r="B31" s="54" t="s">
        <v>68</v>
      </c>
      <c r="C31" s="54" t="s">
        <v>69</v>
      </c>
      <c r="D31" s="55">
        <v>6.66</v>
      </c>
      <c r="E31" s="56" t="s">
        <v>67</v>
      </c>
      <c r="F31" s="49" t="s">
        <v>36</v>
      </c>
      <c r="G31" s="49" t="s">
        <v>36</v>
      </c>
    </row>
    <row r="32" spans="2:7" ht="14.25" customHeight="1">
      <c r="B32" s="54" t="s">
        <v>84</v>
      </c>
      <c r="C32" s="54" t="s">
        <v>85</v>
      </c>
      <c r="D32" s="55">
        <v>7.3</v>
      </c>
      <c r="E32" s="56" t="s">
        <v>67</v>
      </c>
      <c r="F32" s="49" t="s">
        <v>36</v>
      </c>
      <c r="G32" s="49" t="s">
        <v>36</v>
      </c>
    </row>
    <row r="33" spans="2:7" ht="14.25" customHeight="1">
      <c r="B33" s="54" t="s">
        <v>98</v>
      </c>
      <c r="C33" s="54" t="s">
        <v>99</v>
      </c>
      <c r="D33" s="55">
        <v>1.4</v>
      </c>
      <c r="E33" s="56" t="s">
        <v>67</v>
      </c>
      <c r="F33" s="49" t="s">
        <v>36</v>
      </c>
      <c r="G33" s="49" t="s">
        <v>36</v>
      </c>
    </row>
    <row r="34" spans="2:7" ht="14.25" customHeight="1">
      <c r="B34" s="117" t="s">
        <v>270</v>
      </c>
      <c r="C34" s="117"/>
      <c r="D34" s="117"/>
      <c r="E34" s="117"/>
      <c r="F34" s="117"/>
      <c r="G34" s="117"/>
    </row>
    <row r="35" spans="2:7" ht="14.25" customHeight="1">
      <c r="B35" s="47" t="s">
        <v>12</v>
      </c>
      <c r="C35" s="48" t="s">
        <v>13</v>
      </c>
      <c r="D35" s="48" t="s">
        <v>32</v>
      </c>
      <c r="E35" s="47" t="s">
        <v>33</v>
      </c>
      <c r="F35" s="48" t="s">
        <v>34</v>
      </c>
      <c r="G35" s="48" t="s">
        <v>35</v>
      </c>
    </row>
    <row r="36" spans="2:7" ht="14.25" customHeight="1">
      <c r="B36" s="118" t="s">
        <v>24</v>
      </c>
      <c r="C36" s="119"/>
      <c r="D36" s="119"/>
      <c r="E36" s="119"/>
      <c r="F36" s="119"/>
      <c r="G36" s="120"/>
    </row>
    <row r="37" spans="2:7" ht="14.25" customHeight="1">
      <c r="B37" s="54" t="s">
        <v>210</v>
      </c>
      <c r="C37" s="54" t="s">
        <v>211</v>
      </c>
      <c r="D37" s="55">
        <v>0.7</v>
      </c>
      <c r="E37" s="56" t="s">
        <v>67</v>
      </c>
      <c r="F37" s="49" t="s">
        <v>36</v>
      </c>
      <c r="G37" s="49" t="s">
        <v>36</v>
      </c>
    </row>
    <row r="38" spans="2:7" ht="14.25" customHeight="1">
      <c r="B38" s="121" t="s">
        <v>59</v>
      </c>
      <c r="C38" s="122"/>
      <c r="D38" s="122"/>
      <c r="E38" s="122"/>
      <c r="F38" s="122"/>
      <c r="G38" s="123"/>
    </row>
    <row r="39" spans="2:7" ht="14.25" customHeight="1">
      <c r="B39" s="54" t="s">
        <v>42</v>
      </c>
      <c r="C39" s="54" t="s">
        <v>41</v>
      </c>
      <c r="D39" s="55">
        <v>0.64</v>
      </c>
      <c r="E39" s="56" t="s">
        <v>67</v>
      </c>
      <c r="F39" s="49" t="s">
        <v>36</v>
      </c>
      <c r="G39" s="49" t="s">
        <v>36</v>
      </c>
    </row>
    <row r="40" spans="2:7" ht="14.25" customHeight="1">
      <c r="B40" s="115" t="s">
        <v>37</v>
      </c>
      <c r="C40" s="115"/>
      <c r="D40" s="115"/>
      <c r="E40" s="115"/>
      <c r="F40" s="115"/>
      <c r="G40" s="115"/>
    </row>
    <row r="41" spans="2:7" ht="14.25" customHeight="1">
      <c r="B41" s="54" t="s">
        <v>143</v>
      </c>
      <c r="C41" s="54" t="s">
        <v>134</v>
      </c>
      <c r="D41" s="55">
        <v>1</v>
      </c>
      <c r="E41" s="56" t="s">
        <v>67</v>
      </c>
      <c r="F41" s="49" t="s">
        <v>36</v>
      </c>
      <c r="G41" s="49" t="s">
        <v>36</v>
      </c>
    </row>
    <row r="42" spans="2:7" ht="14.25" customHeight="1">
      <c r="B42" s="54" t="s">
        <v>62</v>
      </c>
      <c r="C42" s="54" t="s">
        <v>63</v>
      </c>
      <c r="D42" s="55">
        <v>1.4</v>
      </c>
      <c r="E42" s="56" t="s">
        <v>67</v>
      </c>
      <c r="F42" s="49" t="s">
        <v>36</v>
      </c>
      <c r="G42" s="49" t="s">
        <v>36</v>
      </c>
    </row>
    <row r="43" spans="2:7" ht="14.25" customHeight="1">
      <c r="B43" s="54" t="s">
        <v>168</v>
      </c>
      <c r="C43" s="54" t="s">
        <v>169</v>
      </c>
      <c r="D43" s="55">
        <v>0.72</v>
      </c>
      <c r="E43" s="56" t="s">
        <v>67</v>
      </c>
      <c r="F43" s="49" t="s">
        <v>36</v>
      </c>
      <c r="G43" s="49" t="s">
        <v>36</v>
      </c>
    </row>
    <row r="44" spans="2:7" ht="14.25" customHeight="1">
      <c r="B44" s="54" t="s">
        <v>189</v>
      </c>
      <c r="C44" s="54" t="s">
        <v>190</v>
      </c>
      <c r="D44" s="55">
        <v>0.19</v>
      </c>
      <c r="E44" s="56" t="s">
        <v>67</v>
      </c>
      <c r="F44" s="49" t="s">
        <v>36</v>
      </c>
      <c r="G44" s="49" t="s">
        <v>36</v>
      </c>
    </row>
    <row r="45" spans="2:7" ht="14.25" customHeight="1">
      <c r="B45" s="115" t="s">
        <v>47</v>
      </c>
      <c r="C45" s="115"/>
      <c r="D45" s="115"/>
      <c r="E45" s="115"/>
      <c r="F45" s="115"/>
      <c r="G45" s="115"/>
    </row>
    <row r="46" spans="2:7" ht="14.25" customHeight="1">
      <c r="B46" s="54" t="s">
        <v>56</v>
      </c>
      <c r="C46" s="54" t="s">
        <v>57</v>
      </c>
      <c r="D46" s="55" t="s">
        <v>50</v>
      </c>
      <c r="E46" s="56" t="s">
        <v>67</v>
      </c>
      <c r="F46" s="49" t="s">
        <v>36</v>
      </c>
      <c r="G46" s="49" t="s">
        <v>36</v>
      </c>
    </row>
    <row r="47" spans="2:7" ht="14.25" customHeight="1">
      <c r="B47" s="54" t="s">
        <v>124</v>
      </c>
      <c r="C47" s="54" t="s">
        <v>125</v>
      </c>
      <c r="D47" s="55" t="s">
        <v>50</v>
      </c>
      <c r="E47" s="56" t="s">
        <v>67</v>
      </c>
      <c r="F47" s="49" t="s">
        <v>36</v>
      </c>
      <c r="G47" s="49" t="s">
        <v>36</v>
      </c>
    </row>
    <row r="48" spans="2:7" ht="14.25" customHeight="1">
      <c r="B48" s="54" t="s">
        <v>128</v>
      </c>
      <c r="C48" s="54" t="s">
        <v>129</v>
      </c>
      <c r="D48" s="55" t="s">
        <v>50</v>
      </c>
      <c r="E48" s="56" t="s">
        <v>67</v>
      </c>
      <c r="F48" s="49" t="s">
        <v>36</v>
      </c>
      <c r="G48" s="49" t="s">
        <v>36</v>
      </c>
    </row>
    <row r="49" spans="2:7" ht="14.25" customHeight="1">
      <c r="B49" s="54" t="s">
        <v>111</v>
      </c>
      <c r="C49" s="54" t="s">
        <v>112</v>
      </c>
      <c r="D49" s="55">
        <v>1</v>
      </c>
      <c r="E49" s="56" t="s">
        <v>67</v>
      </c>
      <c r="F49" s="49" t="s">
        <v>36</v>
      </c>
      <c r="G49" s="49" t="s">
        <v>36</v>
      </c>
    </row>
    <row r="50" spans="2:7" ht="14.25" customHeight="1">
      <c r="B50" s="54" t="s">
        <v>160</v>
      </c>
      <c r="C50" s="54" t="s">
        <v>161</v>
      </c>
      <c r="D50" s="55" t="s">
        <v>50</v>
      </c>
      <c r="E50" s="56" t="s">
        <v>67</v>
      </c>
      <c r="F50" s="49" t="s">
        <v>36</v>
      </c>
      <c r="G50" s="49" t="s">
        <v>36</v>
      </c>
    </row>
    <row r="51" spans="2:7" ht="14.25" customHeight="1">
      <c r="B51" s="54" t="s">
        <v>179</v>
      </c>
      <c r="C51" s="54" t="s">
        <v>181</v>
      </c>
      <c r="D51" s="55" t="s">
        <v>50</v>
      </c>
      <c r="E51" s="56" t="s">
        <v>67</v>
      </c>
      <c r="F51" s="49" t="s">
        <v>36</v>
      </c>
      <c r="G51" s="49" t="s">
        <v>36</v>
      </c>
    </row>
    <row r="52" spans="2:7" ht="14.25" customHeight="1">
      <c r="B52" s="54" t="s">
        <v>180</v>
      </c>
      <c r="C52" s="54" t="s">
        <v>182</v>
      </c>
      <c r="D52" s="55" t="s">
        <v>50</v>
      </c>
      <c r="E52" s="56" t="s">
        <v>67</v>
      </c>
      <c r="F52" s="49" t="s">
        <v>36</v>
      </c>
      <c r="G52" s="49" t="s">
        <v>36</v>
      </c>
    </row>
    <row r="53" spans="2:7" ht="14.25" customHeight="1">
      <c r="B53" s="54" t="s">
        <v>197</v>
      </c>
      <c r="C53" s="54" t="s">
        <v>198</v>
      </c>
      <c r="D53" s="55" t="s">
        <v>50</v>
      </c>
      <c r="E53" s="56" t="s">
        <v>67</v>
      </c>
      <c r="F53" s="49" t="s">
        <v>36</v>
      </c>
      <c r="G53" s="49" t="s">
        <v>36</v>
      </c>
    </row>
    <row r="54" spans="2:7" ht="14.25" customHeight="1">
      <c r="B54" s="54" t="s">
        <v>164</v>
      </c>
      <c r="C54" s="54" t="s">
        <v>165</v>
      </c>
      <c r="D54" s="55">
        <v>1</v>
      </c>
      <c r="E54" s="56" t="s">
        <v>67</v>
      </c>
      <c r="F54" s="49" t="s">
        <v>36</v>
      </c>
      <c r="G54" s="49" t="s">
        <v>36</v>
      </c>
    </row>
    <row r="55" spans="2:7" ht="14.25" customHeight="1">
      <c r="B55" s="54" t="s">
        <v>48</v>
      </c>
      <c r="C55" s="54" t="s">
        <v>49</v>
      </c>
      <c r="D55" s="55">
        <v>2.55</v>
      </c>
      <c r="E55" s="56" t="s">
        <v>67</v>
      </c>
      <c r="F55" s="49" t="s">
        <v>36</v>
      </c>
      <c r="G55" s="49" t="s">
        <v>36</v>
      </c>
    </row>
    <row r="56" spans="2:7" ht="14.25" customHeight="1">
      <c r="B56" s="115" t="s">
        <v>26</v>
      </c>
      <c r="C56" s="115"/>
      <c r="D56" s="115"/>
      <c r="E56" s="115"/>
      <c r="F56" s="115"/>
      <c r="G56" s="115"/>
    </row>
    <row r="57" spans="2:7" ht="14.25" customHeight="1">
      <c r="B57" s="54" t="s">
        <v>116</v>
      </c>
      <c r="C57" s="54" t="s">
        <v>117</v>
      </c>
      <c r="D57" s="55">
        <v>0.45</v>
      </c>
      <c r="E57" s="56" t="s">
        <v>67</v>
      </c>
      <c r="F57" s="49" t="s">
        <v>36</v>
      </c>
      <c r="G57" s="49" t="s">
        <v>36</v>
      </c>
    </row>
  </sheetData>
  <sheetProtection/>
  <mergeCells count="14">
    <mergeCell ref="B36:G36"/>
    <mergeCell ref="B45:G45"/>
    <mergeCell ref="B38:G38"/>
    <mergeCell ref="B40:G40"/>
    <mergeCell ref="B56:G56"/>
    <mergeCell ref="B1:G1"/>
    <mergeCell ref="B3:G3"/>
    <mergeCell ref="B34:G34"/>
    <mergeCell ref="B17:G17"/>
    <mergeCell ref="B11:G11"/>
    <mergeCell ref="B7:G7"/>
    <mergeCell ref="B14:G14"/>
    <mergeCell ref="B26:G26"/>
    <mergeCell ref="B30:G30"/>
  </mergeCells>
  <printOptions/>
  <pageMargins left="0" right="0" top="0" bottom="0" header="0.31496062992125984" footer="0.31496062992125984"/>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
      <selection activeCell="A1" sqref="A1:F1"/>
    </sheetView>
  </sheetViews>
  <sheetFormatPr defaultColWidth="9.140625" defaultRowHeight="15"/>
  <cols>
    <col min="1" max="1" width="22.57421875" style="9" customWidth="1"/>
    <col min="2" max="2" width="10.57421875" style="9" customWidth="1"/>
    <col min="3" max="3" width="9.421875" style="9" customWidth="1"/>
    <col min="4" max="4" width="14.57421875" style="9" customWidth="1"/>
    <col min="5" max="5" width="12.7109375" style="9" customWidth="1"/>
    <col min="6" max="6" width="29.8515625" style="9" customWidth="1"/>
    <col min="7" max="16384" width="9.00390625" style="9" customWidth="1"/>
  </cols>
  <sheetData>
    <row r="1" spans="1:6" ht="42.75" customHeight="1">
      <c r="A1" s="124" t="s">
        <v>272</v>
      </c>
      <c r="B1" s="124"/>
      <c r="C1" s="124"/>
      <c r="D1" s="124"/>
      <c r="E1" s="124"/>
      <c r="F1" s="124"/>
    </row>
    <row r="2" spans="1:6" ht="55.5" customHeight="1">
      <c r="A2" s="36" t="s">
        <v>86</v>
      </c>
      <c r="B2" s="125" t="s">
        <v>238</v>
      </c>
      <c r="C2" s="125"/>
      <c r="D2" s="125"/>
      <c r="E2" s="125"/>
      <c r="F2" s="125"/>
    </row>
    <row r="3" spans="1:6" ht="69" customHeight="1">
      <c r="A3" s="36" t="s">
        <v>52</v>
      </c>
      <c r="B3" s="125" t="s">
        <v>257</v>
      </c>
      <c r="C3" s="125"/>
      <c r="D3" s="125"/>
      <c r="E3" s="125"/>
      <c r="F3" s="125"/>
    </row>
    <row r="4" spans="1:6" ht="72" customHeight="1">
      <c r="A4" s="36" t="s">
        <v>38</v>
      </c>
      <c r="B4" s="125" t="s">
        <v>239</v>
      </c>
      <c r="C4" s="125"/>
      <c r="D4" s="125"/>
      <c r="E4" s="125"/>
      <c r="F4" s="125"/>
    </row>
    <row r="5" spans="1:6" ht="66" customHeight="1">
      <c r="A5" s="36" t="s">
        <v>214</v>
      </c>
      <c r="B5" s="125" t="s">
        <v>240</v>
      </c>
      <c r="C5" s="125"/>
      <c r="D5" s="125"/>
      <c r="E5" s="125"/>
      <c r="F5" s="125"/>
    </row>
    <row r="6" spans="1:6" ht="60.75" customHeight="1">
      <c r="A6" s="36" t="s">
        <v>91</v>
      </c>
      <c r="B6" s="125" t="s">
        <v>241</v>
      </c>
      <c r="C6" s="125"/>
      <c r="D6" s="125"/>
      <c r="E6" s="125"/>
      <c r="F6" s="125"/>
    </row>
    <row r="7" spans="1:6" ht="48.75" customHeight="1">
      <c r="A7" s="36" t="s">
        <v>90</v>
      </c>
      <c r="B7" s="125" t="s">
        <v>242</v>
      </c>
      <c r="C7" s="125"/>
      <c r="D7" s="125"/>
      <c r="E7" s="125"/>
      <c r="F7" s="125"/>
    </row>
    <row r="8" spans="1:6" ht="51.75" customHeight="1">
      <c r="A8" s="36" t="s">
        <v>92</v>
      </c>
      <c r="B8" s="125" t="s">
        <v>243</v>
      </c>
      <c r="C8" s="125"/>
      <c r="D8" s="125"/>
      <c r="E8" s="125"/>
      <c r="F8" s="125"/>
    </row>
    <row r="9" spans="1:6" ht="34.5" customHeight="1">
      <c r="A9" s="36" t="s">
        <v>89</v>
      </c>
      <c r="B9" s="125" t="s">
        <v>244</v>
      </c>
      <c r="C9" s="125"/>
      <c r="D9" s="125"/>
      <c r="E9" s="125"/>
      <c r="F9" s="125"/>
    </row>
    <row r="10" spans="1:6" ht="36.75" customHeight="1">
      <c r="A10" s="36" t="s">
        <v>87</v>
      </c>
      <c r="B10" s="125" t="s">
        <v>245</v>
      </c>
      <c r="C10" s="125"/>
      <c r="D10" s="125"/>
      <c r="E10" s="125"/>
      <c r="F10" s="125"/>
    </row>
    <row r="11" spans="1:6" ht="39.75" customHeight="1">
      <c r="A11" s="36" t="s">
        <v>88</v>
      </c>
      <c r="B11" s="125" t="s">
        <v>246</v>
      </c>
      <c r="C11" s="125"/>
      <c r="D11" s="125"/>
      <c r="E11" s="125"/>
      <c r="F11" s="125"/>
    </row>
    <row r="12" spans="1:6" ht="50.25" customHeight="1">
      <c r="A12" s="37" t="s">
        <v>215</v>
      </c>
      <c r="B12" s="125" t="s">
        <v>150</v>
      </c>
      <c r="C12" s="125"/>
      <c r="D12" s="125"/>
      <c r="E12" s="125"/>
      <c r="F12" s="125"/>
    </row>
    <row r="13" spans="1:6" ht="27" customHeight="1">
      <c r="A13" s="36" t="s">
        <v>113</v>
      </c>
      <c r="B13" s="125" t="s">
        <v>247</v>
      </c>
      <c r="C13" s="125"/>
      <c r="D13" s="125"/>
      <c r="E13" s="125"/>
      <c r="F13" s="125"/>
    </row>
    <row r="14" spans="1:6" ht="51.75" customHeight="1">
      <c r="A14" s="36" t="s">
        <v>220</v>
      </c>
      <c r="B14" s="125" t="s">
        <v>248</v>
      </c>
      <c r="C14" s="125"/>
      <c r="D14" s="125"/>
      <c r="E14" s="125"/>
      <c r="F14" s="125"/>
    </row>
    <row r="15" spans="1:6" ht="84.75" customHeight="1">
      <c r="A15" s="36" t="s">
        <v>188</v>
      </c>
      <c r="B15" s="125" t="s">
        <v>252</v>
      </c>
      <c r="C15" s="125"/>
      <c r="D15" s="125"/>
      <c r="E15" s="125"/>
      <c r="F15" s="125"/>
    </row>
    <row r="16" spans="1:6" ht="70.5" customHeight="1">
      <c r="A16" s="36" t="s">
        <v>234</v>
      </c>
      <c r="B16" s="125" t="s">
        <v>253</v>
      </c>
      <c r="C16" s="125"/>
      <c r="D16" s="125"/>
      <c r="E16" s="125"/>
      <c r="F16" s="125"/>
    </row>
    <row r="17" spans="1:6" ht="75" customHeight="1">
      <c r="A17" s="36" t="s">
        <v>233</v>
      </c>
      <c r="B17" s="125" t="s">
        <v>254</v>
      </c>
      <c r="C17" s="125"/>
      <c r="D17" s="125"/>
      <c r="E17" s="125"/>
      <c r="F17" s="125"/>
    </row>
  </sheetData>
  <sheetProtection/>
  <mergeCells count="17">
    <mergeCell ref="B15:F15"/>
    <mergeCell ref="B16:F16"/>
    <mergeCell ref="B17:F17"/>
    <mergeCell ref="B14:F14"/>
    <mergeCell ref="B11:F11"/>
    <mergeCell ref="B9:F9"/>
    <mergeCell ref="B10:F10"/>
    <mergeCell ref="B13:F13"/>
    <mergeCell ref="B12:F12"/>
    <mergeCell ref="A1:F1"/>
    <mergeCell ref="B2:F2"/>
    <mergeCell ref="B8:F8"/>
    <mergeCell ref="B5:F5"/>
    <mergeCell ref="B3:F3"/>
    <mergeCell ref="B7:F7"/>
    <mergeCell ref="B6:F6"/>
    <mergeCell ref="B4:F4"/>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G16"/>
  <sheetViews>
    <sheetView rightToLeft="1" zoomScalePageLayoutView="0" workbookViewId="0" topLeftCell="B1">
      <selection activeCell="C1" sqref="C1:D1"/>
    </sheetView>
  </sheetViews>
  <sheetFormatPr defaultColWidth="9.140625" defaultRowHeight="15"/>
  <cols>
    <col min="1" max="1" width="2.7109375" style="11" hidden="1" customWidth="1"/>
    <col min="2" max="2" width="1.8515625" style="11" customWidth="1"/>
    <col min="3" max="3" width="14.7109375" style="11" customWidth="1"/>
    <col min="4" max="4" width="82.7109375" style="11" customWidth="1"/>
    <col min="5" max="16384" width="9.00390625" style="11" customWidth="1"/>
  </cols>
  <sheetData>
    <row r="1" spans="3:4" s="28" customFormat="1" ht="30.75" customHeight="1">
      <c r="C1" s="128" t="s">
        <v>273</v>
      </c>
      <c r="D1" s="128"/>
    </row>
    <row r="2" spans="3:4" s="45" customFormat="1" ht="33" customHeight="1">
      <c r="C2" s="126" t="s">
        <v>51</v>
      </c>
      <c r="D2" s="127"/>
    </row>
    <row r="3" spans="3:4" s="45" customFormat="1" ht="50.25" customHeight="1">
      <c r="C3" s="52" t="s">
        <v>256</v>
      </c>
      <c r="D3" s="60" t="s">
        <v>260</v>
      </c>
    </row>
    <row r="4" spans="3:7" s="32" customFormat="1" ht="54" customHeight="1">
      <c r="C4" s="52" t="s">
        <v>226</v>
      </c>
      <c r="D4" s="44" t="s">
        <v>225</v>
      </c>
      <c r="F4" s="30"/>
      <c r="G4" s="30"/>
    </row>
    <row r="5" spans="3:7" s="32" customFormat="1" ht="60" customHeight="1">
      <c r="C5" s="52" t="s">
        <v>212</v>
      </c>
      <c r="D5" s="44" t="s">
        <v>213</v>
      </c>
      <c r="F5" s="30"/>
      <c r="G5" s="30"/>
    </row>
    <row r="6" spans="3:7" s="32" customFormat="1" ht="60" customHeight="1">
      <c r="C6" s="52" t="s">
        <v>227</v>
      </c>
      <c r="D6" s="44" t="s">
        <v>224</v>
      </c>
      <c r="F6" s="30"/>
      <c r="G6" s="30"/>
    </row>
    <row r="7" spans="3:6" s="46" customFormat="1" ht="36" customHeight="1">
      <c r="C7" s="126" t="s">
        <v>222</v>
      </c>
      <c r="D7" s="127"/>
      <c r="F7" s="32"/>
    </row>
    <row r="8" spans="3:7" s="32" customFormat="1" ht="60" customHeight="1">
      <c r="C8" s="52" t="s">
        <v>230</v>
      </c>
      <c r="D8" s="44" t="s">
        <v>265</v>
      </c>
      <c r="F8" s="30"/>
      <c r="G8" s="30"/>
    </row>
    <row r="9" spans="3:7" s="32" customFormat="1" ht="60" customHeight="1">
      <c r="C9" s="52" t="s">
        <v>237</v>
      </c>
      <c r="D9" s="44" t="s">
        <v>266</v>
      </c>
      <c r="F9" s="30"/>
      <c r="G9" s="30"/>
    </row>
    <row r="10" spans="3:7" s="32" customFormat="1" ht="48" customHeight="1">
      <c r="C10" s="52" t="s">
        <v>251</v>
      </c>
      <c r="D10" s="53" t="s">
        <v>259</v>
      </c>
      <c r="F10" s="30"/>
      <c r="G10" s="30"/>
    </row>
    <row r="11" spans="3:7" s="32" customFormat="1" ht="48" customHeight="1">
      <c r="C11" s="52" t="s">
        <v>258</v>
      </c>
      <c r="D11" s="51" t="s">
        <v>275</v>
      </c>
      <c r="F11" s="30"/>
      <c r="G11" s="30"/>
    </row>
    <row r="12" spans="3:4" s="30" customFormat="1" ht="33.75" customHeight="1">
      <c r="C12" s="126" t="s">
        <v>223</v>
      </c>
      <c r="D12" s="127"/>
    </row>
    <row r="13" spans="3:4" s="31" customFormat="1" ht="46.5" customHeight="1">
      <c r="C13" s="29" t="s">
        <v>105</v>
      </c>
      <c r="D13" s="41" t="s">
        <v>192</v>
      </c>
    </row>
    <row r="14" spans="3:4" s="31" customFormat="1" ht="44.25" customHeight="1">
      <c r="C14" s="29" t="s">
        <v>43</v>
      </c>
      <c r="D14" s="42" t="s">
        <v>229</v>
      </c>
    </row>
    <row r="15" spans="3:4" s="31" customFormat="1" ht="45" customHeight="1">
      <c r="C15" s="29" t="s">
        <v>216</v>
      </c>
      <c r="D15" s="43" t="s">
        <v>274</v>
      </c>
    </row>
    <row r="16" spans="3:4" ht="48.75" customHeight="1">
      <c r="C16" s="29" t="s">
        <v>217</v>
      </c>
      <c r="D16" s="42" t="s">
        <v>191</v>
      </c>
    </row>
  </sheetData>
  <sheetProtection/>
  <mergeCells count="4">
    <mergeCell ref="C12:D12"/>
    <mergeCell ref="C1:D1"/>
    <mergeCell ref="C2:D2"/>
    <mergeCell ref="C7:D7"/>
  </mergeCells>
  <printOptions/>
  <pageMargins left="0" right="0" top="0" bottom="0" header="0" footer="0"/>
  <pageSetup horizontalDpi="300" verticalDpi="3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mena saleem</cp:lastModifiedBy>
  <cp:lastPrinted>2011-09-10T10:39:44Z</cp:lastPrinted>
  <dcterms:created xsi:type="dcterms:W3CDTF">2012-01-03T06:41:25Z</dcterms:created>
  <dcterms:modified xsi:type="dcterms:W3CDTF">2016-05-18T11:20:46Z</dcterms:modified>
  <cp:category/>
  <cp:version/>
  <cp:contentType/>
  <cp:contentStatus/>
</cp:coreProperties>
</file>